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e8153c566cfab/Documents/Tiny Twig/Fall 26/"/>
    </mc:Choice>
  </mc:AlternateContent>
  <xr:revisionPtr revIDLastSave="0" documentId="8_{5EFFC5F1-B4AA-4E52-91D1-9D2013D973B7}" xr6:coauthVersionLast="47" xr6:coauthVersionMax="47" xr10:uidLastSave="{00000000-0000-0000-0000-000000000000}"/>
  <bookViews>
    <workbookView xWindow="-120" yWindow="-120" windowWidth="29040" windowHeight="15720" xr2:uid="{2CB5DD23-8AD6-4C84-8C98-9224761DB9E2}"/>
  </bookViews>
  <sheets>
    <sheet name="AW26 " sheetId="4" r:id="rId1"/>
    <sheet name="Sheet1" sheetId="6" r:id="rId2"/>
    <sheet name="Sheet2" sheetId="7" r:id="rId3"/>
  </sheets>
  <definedNames>
    <definedName name="_xlnm._FilterDatabase" localSheetId="0" hidden="1">'AW26 '!$A$10:$O$86</definedName>
    <definedName name="_xlnm.Print_Area" localSheetId="0">'AW26 '!$A$1:$O$93</definedName>
    <definedName name="_xlnm.Print_Titles" localSheetId="0">'AW26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N15" i="4"/>
  <c r="L18" i="4"/>
  <c r="N18" i="4"/>
  <c r="L19" i="4"/>
  <c r="N19" i="4" s="1"/>
  <c r="L20" i="4"/>
  <c r="N20" i="4" s="1"/>
  <c r="L44" i="4"/>
  <c r="N44" i="4" s="1"/>
  <c r="M63" i="4"/>
  <c r="M52" i="4"/>
  <c r="M29" i="4"/>
  <c r="L14" i="4" l="1"/>
  <c r="N14" i="4" s="1"/>
  <c r="L67" i="4"/>
  <c r="N67" i="4" s="1"/>
  <c r="L66" i="4"/>
  <c r="N66" i="4" s="1"/>
  <c r="L49" i="4"/>
  <c r="N49" i="4" s="1"/>
  <c r="L59" i="4"/>
  <c r="N59" i="4" s="1"/>
  <c r="L80" i="4"/>
  <c r="N80" i="4" s="1"/>
  <c r="L26" i="4"/>
  <c r="N26" i="4" s="1"/>
  <c r="L30" i="4"/>
  <c r="N30" i="4" s="1"/>
  <c r="L71" i="4" l="1"/>
  <c r="N71" i="4" s="1"/>
  <c r="L74" i="4"/>
  <c r="L73" i="4"/>
  <c r="L83" i="4"/>
  <c r="N83" i="4" s="1"/>
  <c r="L82" i="4"/>
  <c r="N82" i="4" s="1"/>
  <c r="L81" i="4"/>
  <c r="N81" i="4" s="1"/>
  <c r="L79" i="4"/>
  <c r="N79" i="4" s="1"/>
  <c r="L78" i="4"/>
  <c r="N78" i="4" s="1"/>
  <c r="L77" i="4"/>
  <c r="N77" i="4" s="1"/>
  <c r="L76" i="4"/>
  <c r="N76" i="4" s="1"/>
  <c r="L75" i="4"/>
  <c r="N75" i="4" s="1"/>
  <c r="L70" i="4"/>
  <c r="N70" i="4" s="1"/>
  <c r="L69" i="4"/>
  <c r="L68" i="4"/>
  <c r="N68" i="4" s="1"/>
  <c r="L64" i="4"/>
  <c r="N64" i="4" s="1"/>
  <c r="L63" i="4"/>
  <c r="N63" i="4" s="1"/>
  <c r="L62" i="4"/>
  <c r="N62" i="4" s="1"/>
  <c r="L61" i="4"/>
  <c r="N61" i="4" s="1"/>
  <c r="L60" i="4"/>
  <c r="N60" i="4" s="1"/>
  <c r="L57" i="4"/>
  <c r="N57" i="4" s="1"/>
  <c r="L56" i="4"/>
  <c r="L54" i="4"/>
  <c r="N54" i="4" s="1"/>
  <c r="L55" i="4"/>
  <c r="L53" i="4"/>
  <c r="N53" i="4" s="1"/>
  <c r="L52" i="4"/>
  <c r="N52" i="4" s="1"/>
  <c r="L51" i="4"/>
  <c r="N51" i="4" s="1"/>
  <c r="L50" i="4"/>
  <c r="N50" i="4" s="1"/>
  <c r="L48" i="4"/>
  <c r="N48" i="4" s="1"/>
  <c r="L41" i="4"/>
  <c r="N41" i="4" s="1"/>
  <c r="L39" i="4"/>
  <c r="N39" i="4" s="1"/>
  <c r="L46" i="4"/>
  <c r="N46" i="4" s="1"/>
  <c r="L36" i="4"/>
  <c r="N36" i="4" s="1"/>
  <c r="L45" i="4"/>
  <c r="N45" i="4" s="1"/>
  <c r="L65" i="4"/>
  <c r="N65" i="4" s="1"/>
  <c r="L43" i="4"/>
  <c r="L42" i="4"/>
  <c r="N42" i="4" s="1"/>
  <c r="L40" i="4"/>
  <c r="N40" i="4" s="1"/>
  <c r="L38" i="4"/>
  <c r="N38" i="4" s="1"/>
  <c r="L37" i="4"/>
  <c r="N37" i="4" s="1"/>
  <c r="L34" i="4"/>
  <c r="N34" i="4" s="1"/>
  <c r="L33" i="4"/>
  <c r="N33" i="4" s="1"/>
  <c r="L32" i="4"/>
  <c r="N32" i="4" s="1"/>
  <c r="L31" i="4"/>
  <c r="N31" i="4" s="1"/>
  <c r="L23" i="4"/>
  <c r="N23" i="4" s="1"/>
  <c r="L29" i="4"/>
  <c r="N29" i="4" s="1"/>
  <c r="L28" i="4"/>
  <c r="N28" i="4" s="1"/>
  <c r="L27" i="4"/>
  <c r="N27" i="4" s="1"/>
  <c r="L25" i="4"/>
  <c r="N25" i="4" s="1"/>
  <c r="L22" i="4"/>
  <c r="N22" i="4" s="1"/>
  <c r="L12" i="4"/>
  <c r="N12" i="4" s="1"/>
  <c r="L16" i="4"/>
  <c r="N16" i="4" s="1"/>
  <c r="L17" i="4"/>
  <c r="N17" i="4" s="1"/>
  <c r="L21" i="4"/>
  <c r="N21" i="4" s="1"/>
  <c r="L13" i="4"/>
  <c r="N13" i="4" s="1"/>
  <c r="N43" i="4" l="1"/>
  <c r="N56" i="4"/>
  <c r="N69" i="4"/>
  <c r="N73" i="4"/>
  <c r="N74" i="4"/>
  <c r="N55" i="4"/>
  <c r="L84" i="4"/>
  <c r="N84" i="4" l="1"/>
  <c r="N86" i="4" s="1"/>
  <c r="N7" i="4" s="1"/>
</calcChain>
</file>

<file path=xl/sharedStrings.xml><?xml version="1.0" encoding="utf-8"?>
<sst xmlns="http://schemas.openxmlformats.org/spreadsheetml/2006/main" count="312" uniqueCount="170">
  <si>
    <t>Style</t>
  </si>
  <si>
    <t>Reference</t>
  </si>
  <si>
    <t>Color</t>
  </si>
  <si>
    <t>Total Units</t>
  </si>
  <si>
    <t>RRP  (incl GST)</t>
  </si>
  <si>
    <t>NB    0000</t>
  </si>
  <si>
    <t>0-3M     000</t>
  </si>
  <si>
    <t>3-6M    00</t>
  </si>
  <si>
    <t>6-12M     0</t>
  </si>
  <si>
    <t>Baby</t>
  </si>
  <si>
    <t>Zipsuit L/S</t>
  </si>
  <si>
    <t>Total</t>
  </si>
  <si>
    <t>Delivery</t>
  </si>
  <si>
    <t>Grand Total</t>
  </si>
  <si>
    <t>Zipsuit Cap L/S</t>
  </si>
  <si>
    <t>Fabric Type</t>
  </si>
  <si>
    <t>Premie 00000</t>
  </si>
  <si>
    <t>French Terry</t>
  </si>
  <si>
    <t>Lavender Frost</t>
  </si>
  <si>
    <t>Cottage Garden</t>
  </si>
  <si>
    <t>Lotus</t>
  </si>
  <si>
    <t>Harvest Time</t>
  </si>
  <si>
    <t>Blue Indigo</t>
  </si>
  <si>
    <t>Indigo Stripes</t>
  </si>
  <si>
    <t>Moonlight</t>
  </si>
  <si>
    <t>Booties</t>
  </si>
  <si>
    <t xml:space="preserve"> 1Y</t>
  </si>
  <si>
    <t>2Y</t>
  </si>
  <si>
    <t>Chunky Growsuit</t>
  </si>
  <si>
    <t>Lavender Stripes</t>
  </si>
  <si>
    <t>Henley Tee L/S</t>
  </si>
  <si>
    <t>Denim</t>
  </si>
  <si>
    <t>Shacket</t>
  </si>
  <si>
    <t>Cedar Stripes</t>
  </si>
  <si>
    <t xml:space="preserve">Cottage Garden </t>
  </si>
  <si>
    <t>Sweat Shirt</t>
  </si>
  <si>
    <t>Making Honey</t>
  </si>
  <si>
    <t xml:space="preserve">Legging </t>
  </si>
  <si>
    <t>Hoodie with Buttons</t>
  </si>
  <si>
    <t>Indigo</t>
  </si>
  <si>
    <t>Vest</t>
  </si>
  <si>
    <t>Lycra Jersey</t>
  </si>
  <si>
    <t>Poncho Zipsuit L/S</t>
  </si>
  <si>
    <t>Overall Boys</t>
  </si>
  <si>
    <t>Moonlight/Sheep</t>
  </si>
  <si>
    <t>Bodysuit Peter Pan</t>
  </si>
  <si>
    <t>Mineral Stripes</t>
  </si>
  <si>
    <t>Bodysuit Henley L/S</t>
  </si>
  <si>
    <t>Sweat Pant</t>
  </si>
  <si>
    <t>Bodysuit Polo L/S</t>
  </si>
  <si>
    <t>0-6M/ Small</t>
  </si>
  <si>
    <t>6-12M/ Medium</t>
  </si>
  <si>
    <t>Beanie with Bow</t>
  </si>
  <si>
    <t>Mineral/Sheep Applique</t>
  </si>
  <si>
    <t>Bow Headband</t>
  </si>
  <si>
    <t>Crinkle Muslin</t>
  </si>
  <si>
    <t>Lavender Fields</t>
  </si>
  <si>
    <t>Faux Lambs Wool</t>
  </si>
  <si>
    <t>Moonlight/Denim</t>
  </si>
  <si>
    <t>Go to Sheep</t>
  </si>
  <si>
    <t>Mineral</t>
  </si>
  <si>
    <t>Accessories</t>
  </si>
  <si>
    <t>Frill Dress</t>
  </si>
  <si>
    <t>Frill Overall</t>
  </si>
  <si>
    <t>Frill Neck Bodysuit</t>
  </si>
  <si>
    <t>Lace Bodysuit</t>
  </si>
  <si>
    <t xml:space="preserve">Slouch Pant </t>
  </si>
  <si>
    <t>Peplum Dress</t>
  </si>
  <si>
    <t>Cotton Interlock</t>
  </si>
  <si>
    <t>Slouch Pant</t>
  </si>
  <si>
    <t xml:space="preserve">Beanie </t>
  </si>
  <si>
    <t>GGGeese</t>
  </si>
  <si>
    <t>Sweat Pant Girls</t>
  </si>
  <si>
    <t>Sweat Pant Boys</t>
  </si>
  <si>
    <t>AW26-47</t>
  </si>
  <si>
    <t>AW26-53</t>
  </si>
  <si>
    <t>AW26-45</t>
  </si>
  <si>
    <t>AW26-48</t>
  </si>
  <si>
    <t>AW26-54</t>
  </si>
  <si>
    <t>AW26-50</t>
  </si>
  <si>
    <t>AW26-49</t>
  </si>
  <si>
    <t>AW26-60</t>
  </si>
  <si>
    <t>AW26-61</t>
  </si>
  <si>
    <t>AW26-62</t>
  </si>
  <si>
    <t>AW26-26</t>
  </si>
  <si>
    <t>AW26-33</t>
  </si>
  <si>
    <t>AW26-37</t>
  </si>
  <si>
    <t>AW26-34</t>
  </si>
  <si>
    <t>AW26-36</t>
  </si>
  <si>
    <t>Embroidery Dress</t>
  </si>
  <si>
    <t>Lace Dress</t>
  </si>
  <si>
    <t>AW26-32</t>
  </si>
  <si>
    <t>AW26-03</t>
  </si>
  <si>
    <t>AW26-04</t>
  </si>
  <si>
    <t>AW26-39</t>
  </si>
  <si>
    <t>AW26-56</t>
  </si>
  <si>
    <t>AW26-57</t>
  </si>
  <si>
    <t>AW26-58</t>
  </si>
  <si>
    <t>AW26-63</t>
  </si>
  <si>
    <t>AW26-64</t>
  </si>
  <si>
    <t>AW26-65</t>
  </si>
  <si>
    <t>AW26-41</t>
  </si>
  <si>
    <t>AW26-29</t>
  </si>
  <si>
    <t>AW26-30</t>
  </si>
  <si>
    <t>AW26-35</t>
  </si>
  <si>
    <t>AW26-38</t>
  </si>
  <si>
    <t>AW26-07</t>
  </si>
  <si>
    <t>AW26-23</t>
  </si>
  <si>
    <t>AW26-24</t>
  </si>
  <si>
    <t>AW26-40</t>
  </si>
  <si>
    <t>AW26-66</t>
  </si>
  <si>
    <t>AW26-67</t>
  </si>
  <si>
    <t>AW26-59</t>
  </si>
  <si>
    <t>AW26-12</t>
  </si>
  <si>
    <t>AW26-15</t>
  </si>
  <si>
    <t>AW26-17</t>
  </si>
  <si>
    <t>AW26-19</t>
  </si>
  <si>
    <t>AW26-20</t>
  </si>
  <si>
    <t>AW26-18</t>
  </si>
  <si>
    <t>AW26-14</t>
  </si>
  <si>
    <t>AW26-06</t>
  </si>
  <si>
    <t>AW26-78</t>
  </si>
  <si>
    <t>AW26-79</t>
  </si>
  <si>
    <t>AW26-80</t>
  </si>
  <si>
    <t>AW26-81</t>
  </si>
  <si>
    <t>AW26-82</t>
  </si>
  <si>
    <t>AW26-01</t>
  </si>
  <si>
    <t>AW26-08</t>
  </si>
  <si>
    <t>AW26-09</t>
  </si>
  <si>
    <t>AW26-11</t>
  </si>
  <si>
    <t>AW26-46</t>
  </si>
  <si>
    <t>AW26-51</t>
  </si>
  <si>
    <t>AW26-52</t>
  </si>
  <si>
    <t>AW26-68</t>
  </si>
  <si>
    <t>AW26-70</t>
  </si>
  <si>
    <t>AW26-75</t>
  </si>
  <si>
    <t>AW26-76</t>
  </si>
  <si>
    <t>AW26-87</t>
  </si>
  <si>
    <t>AW26-88</t>
  </si>
  <si>
    <t>AW26-89</t>
  </si>
  <si>
    <t>FLW/IL</t>
  </si>
  <si>
    <t>LFrost/LStripes</t>
  </si>
  <si>
    <t>LFrost/Lfields</t>
  </si>
  <si>
    <t>FLW/Denim</t>
  </si>
  <si>
    <t>Indigo/Indigo Stripes</t>
  </si>
  <si>
    <t>Moonlight/Mineral Stripes</t>
  </si>
  <si>
    <t>FLW/Derby Rib</t>
  </si>
  <si>
    <t>Business     :</t>
  </si>
  <si>
    <t>Contact       :</t>
  </si>
  <si>
    <t>Address      :</t>
  </si>
  <si>
    <t>Mob/Ph       :</t>
  </si>
  <si>
    <t>email           :</t>
  </si>
  <si>
    <t>FLW/Jersey</t>
  </si>
  <si>
    <t>Orders deadline March 15th, 2026</t>
  </si>
  <si>
    <t>Tiny Twig  Fall 26 Order sheet</t>
  </si>
  <si>
    <t>Harvest Time/Goodness Gracious Geese</t>
  </si>
  <si>
    <t>Delivery from August 10th, 2026</t>
  </si>
  <si>
    <t xml:space="preserve">WSP  </t>
  </si>
  <si>
    <t xml:space="preserve">Total Price </t>
  </si>
  <si>
    <t>AW26-08A</t>
  </si>
  <si>
    <t>Bodysuit L/S</t>
  </si>
  <si>
    <t>Interlock</t>
  </si>
  <si>
    <t>Sales Rep - Susan Cavanagh</t>
  </si>
  <si>
    <t>Order Total</t>
  </si>
  <si>
    <t>Premie</t>
  </si>
  <si>
    <t>NB</t>
  </si>
  <si>
    <t xml:space="preserve">0-3M   </t>
  </si>
  <si>
    <t xml:space="preserve">3-6M  </t>
  </si>
  <si>
    <t xml:space="preserve">6-12M  </t>
  </si>
  <si>
    <t>??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</si>
</sst>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-&quot;$&quot;* #,##0.00_-;\-&quot;$&quot;* #,##0.00_-;_-&quot;$&quot;* &quot;-&quot;??_-;_-@_-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rgb="FFFF0000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0D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rgb="FF6D9192"/>
        <bgColor indexed="64"/>
      </patternFill>
    </fill>
    <fill>
      <patternFill patternType="solid">
        <fgColor rgb="FF41516D"/>
        <bgColor indexed="64"/>
      </patternFill>
    </fill>
    <fill>
      <patternFill patternType="solid">
        <fgColor rgb="FFC1AE9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8">
    <xf numFmtId="0" fontId="0" fillId="0" borderId="0" xfId="0"/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165" fontId="3" fillId="2" borderId="0" xfId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5" fontId="3" fillId="2" borderId="4" xfId="1" applyFont="1" applyFill="1" applyBorder="1"/>
    <xf numFmtId="44" fontId="3" fillId="2" borderId="4" xfId="0" applyNumberFormat="1" applyFont="1" applyFill="1" applyBorder="1"/>
    <xf numFmtId="44" fontId="3" fillId="2" borderId="1" xfId="0" applyNumberFormat="1" applyFont="1" applyFill="1" applyBorder="1"/>
    <xf numFmtId="164" fontId="3" fillId="2" borderId="0" xfId="0" applyNumberFormat="1" applyFont="1" applyFill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5" fontId="3" fillId="2" borderId="1" xfId="1" applyFont="1" applyFill="1" applyBorder="1"/>
    <xf numFmtId="0" fontId="3" fillId="2" borderId="7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1" xfId="0" applyFont="1" applyFill="1" applyBorder="1" applyAlignment="1">
      <alignment wrapText="1"/>
    </xf>
    <xf numFmtId="0" fontId="3" fillId="8" borderId="7" xfId="0" applyFont="1" applyFill="1" applyBorder="1"/>
    <xf numFmtId="0" fontId="3" fillId="8" borderId="7" xfId="0" quotePrefix="1" applyFont="1" applyFill="1" applyBorder="1" applyAlignment="1">
      <alignment horizontal="center" wrapText="1"/>
    </xf>
    <xf numFmtId="17" fontId="3" fillId="8" borderId="7" xfId="0" quotePrefix="1" applyNumberFormat="1" applyFont="1" applyFill="1" applyBorder="1" applyAlignment="1">
      <alignment horizontal="center" wrapText="1"/>
    </xf>
    <xf numFmtId="1" fontId="3" fillId="8" borderId="7" xfId="0" applyNumberFormat="1" applyFont="1" applyFill="1" applyBorder="1" applyAlignment="1">
      <alignment horizontal="center"/>
    </xf>
    <xf numFmtId="165" fontId="3" fillId="8" borderId="7" xfId="1" applyFont="1" applyFill="1" applyBorder="1" applyAlignment="1">
      <alignment vertical="center" wrapText="1"/>
    </xf>
    <xf numFmtId="44" fontId="3" fillId="8" borderId="7" xfId="0" applyNumberFormat="1" applyFont="1" applyFill="1" applyBorder="1"/>
    <xf numFmtId="0" fontId="3" fillId="6" borderId="11" xfId="0" applyFont="1" applyFill="1" applyBorder="1"/>
    <xf numFmtId="1" fontId="3" fillId="6" borderId="11" xfId="0" applyNumberFormat="1" applyFont="1" applyFill="1" applyBorder="1" applyAlignment="1">
      <alignment horizontal="center"/>
    </xf>
    <xf numFmtId="44" fontId="3" fillId="6" borderId="11" xfId="0" applyNumberFormat="1" applyFont="1" applyFill="1" applyBorder="1"/>
    <xf numFmtId="0" fontId="3" fillId="7" borderId="11" xfId="0" applyFont="1" applyFill="1" applyBorder="1"/>
    <xf numFmtId="1" fontId="3" fillId="7" borderId="11" xfId="0" applyNumberFormat="1" applyFont="1" applyFill="1" applyBorder="1" applyAlignment="1">
      <alignment horizontal="center"/>
    </xf>
    <xf numFmtId="44" fontId="3" fillId="7" borderId="1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3" fillId="0" borderId="1" xfId="0" applyFont="1" applyBorder="1"/>
    <xf numFmtId="0" fontId="3" fillId="0" borderId="4" xfId="0" applyFont="1" applyBorder="1"/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" fontId="3" fillId="9" borderId="2" xfId="0" applyNumberFormat="1" applyFont="1" applyFill="1" applyBorder="1" applyAlignment="1">
      <alignment horizontal="center"/>
    </xf>
    <xf numFmtId="165" fontId="3" fillId="9" borderId="3" xfId="1" applyFont="1" applyFill="1" applyBorder="1"/>
    <xf numFmtId="44" fontId="3" fillId="9" borderId="3" xfId="0" applyNumberFormat="1" applyFont="1" applyFill="1" applyBorder="1"/>
    <xf numFmtId="44" fontId="3" fillId="9" borderId="5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8" borderId="9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4" fillId="2" borderId="0" xfId="2" applyFont="1" applyFill="1" applyBorder="1" applyAlignment="1"/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65" fontId="3" fillId="4" borderId="7" xfId="1" applyFont="1" applyFill="1" applyBorder="1"/>
    <xf numFmtId="44" fontId="3" fillId="4" borderId="7" xfId="0" applyNumberFormat="1" applyFont="1" applyFill="1" applyBorder="1"/>
    <xf numFmtId="0" fontId="3" fillId="2" borderId="1" xfId="0" quotePrefix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7" fontId="3" fillId="2" borderId="1" xfId="0" quotePrefix="1" applyNumberFormat="1" applyFont="1" applyFill="1" applyBorder="1" applyAlignment="1">
      <alignment horizontal="center" wrapText="1"/>
    </xf>
    <xf numFmtId="0" fontId="3" fillId="2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65" fontId="3" fillId="2" borderId="6" xfId="1" applyFont="1" applyFill="1" applyBorder="1"/>
    <xf numFmtId="44" fontId="3" fillId="2" borderId="6" xfId="0" applyNumberFormat="1" applyFont="1" applyFill="1" applyBorder="1"/>
    <xf numFmtId="0" fontId="3" fillId="5" borderId="7" xfId="0" applyFont="1" applyFill="1" applyBorder="1"/>
    <xf numFmtId="0" fontId="3" fillId="5" borderId="7" xfId="0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65" fontId="3" fillId="5" borderId="7" xfId="1" applyFont="1" applyFill="1" applyBorder="1"/>
    <xf numFmtId="44" fontId="3" fillId="5" borderId="7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/>
    <xf numFmtId="0" fontId="6" fillId="4" borderId="9" xfId="0" applyFont="1" applyFill="1" applyBorder="1"/>
    <xf numFmtId="44" fontId="3" fillId="4" borderId="8" xfId="0" applyNumberFormat="1" applyFont="1" applyFill="1" applyBorder="1"/>
    <xf numFmtId="0" fontId="3" fillId="2" borderId="10" xfId="0" applyFont="1" applyFill="1" applyBorder="1" applyAlignment="1">
      <alignment horizontal="left"/>
    </xf>
    <xf numFmtId="0" fontId="6" fillId="5" borderId="9" xfId="0" applyFont="1" applyFill="1" applyBorder="1"/>
    <xf numFmtId="44" fontId="3" fillId="5" borderId="8" xfId="0" applyNumberFormat="1" applyFont="1" applyFill="1" applyBorder="1"/>
    <xf numFmtId="0" fontId="6" fillId="6" borderId="12" xfId="0" applyFont="1" applyFill="1" applyBorder="1" applyAlignment="1">
      <alignment horizontal="left"/>
    </xf>
    <xf numFmtId="44" fontId="3" fillId="6" borderId="13" xfId="0" applyNumberFormat="1" applyFont="1" applyFill="1" applyBorder="1"/>
    <xf numFmtId="0" fontId="6" fillId="7" borderId="12" xfId="0" applyFont="1" applyFill="1" applyBorder="1"/>
    <xf numFmtId="44" fontId="3" fillId="7" borderId="13" xfId="0" applyNumberFormat="1" applyFont="1" applyFill="1" applyBorder="1"/>
    <xf numFmtId="44" fontId="3" fillId="8" borderId="8" xfId="0" applyNumberFormat="1" applyFont="1" applyFill="1" applyBorder="1"/>
    <xf numFmtId="0" fontId="0" fillId="9" borderId="8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165" fontId="8" fillId="2" borderId="0" xfId="1" applyFont="1" applyFill="1" applyAlignment="1">
      <alignment horizontal="left"/>
    </xf>
    <xf numFmtId="0" fontId="10" fillId="2" borderId="0" xfId="0" applyFont="1" applyFill="1"/>
    <xf numFmtId="1" fontId="11" fillId="2" borderId="1" xfId="0" applyNumberFormat="1" applyFont="1" applyFill="1" applyBorder="1" applyAlignment="1">
      <alignment horizontal="center"/>
    </xf>
    <xf numFmtId="44" fontId="11" fillId="2" borderId="4" xfId="0" applyNumberFormat="1" applyFont="1" applyFill="1" applyBorder="1"/>
    <xf numFmtId="44" fontId="11" fillId="2" borderId="1" xfId="0" applyNumberFormat="1" applyFont="1" applyFill="1" applyBorder="1"/>
    <xf numFmtId="0" fontId="11" fillId="2" borderId="0" xfId="0" applyFont="1" applyFill="1"/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/>
    <xf numFmtId="0" fontId="11" fillId="3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2" borderId="0" xfId="2" applyFill="1"/>
    <xf numFmtId="0" fontId="0" fillId="10" borderId="1" xfId="0" applyFill="1" applyBorder="1" applyAlignment="1">
      <alignment horizontal="center" wrapText="1"/>
    </xf>
    <xf numFmtId="0" fontId="0" fillId="10" borderId="1" xfId="0" quotePrefix="1" applyFill="1" applyBorder="1" applyAlignment="1">
      <alignment horizontal="center" wrapText="1"/>
    </xf>
    <xf numFmtId="17" fontId="0" fillId="10" borderId="1" xfId="0" quotePrefix="1" applyNumberFormat="1" applyFill="1" applyBorder="1" applyAlignment="1">
      <alignment horizontal="center" wrapText="1"/>
    </xf>
    <xf numFmtId="165" fontId="11" fillId="2" borderId="6" xfId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0" fontId="3" fillId="11" borderId="4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E6CF"/>
      <color rgb="FFF7DEC8"/>
      <color rgb="FFC1AE9C"/>
      <color rgb="FF41516D"/>
      <color rgb="FFAD5D5D"/>
      <color rgb="FF6D9192"/>
      <color rgb="FFE4C9FF"/>
      <color rgb="FFFCD0D6"/>
      <color rgb="FFCC99FF"/>
      <color rgb="FFBCE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0265-CFA5-43CD-A8A2-16E1FD78E299}">
  <dimension ref="A1:P90"/>
  <sheetViews>
    <sheetView tabSelected="1" view="pageBreakPreview" zoomScale="98" zoomScaleNormal="98" zoomScaleSheetLayoutView="98" workbookViewId="0">
      <selection activeCell="A59" sqref="A59:XFD68"/>
    </sheetView>
  </sheetViews>
  <sheetFormatPr defaultColWidth="8.875" defaultRowHeight="15" x14ac:dyDescent="0.2"/>
  <cols>
    <col min="1" max="1" width="13.375" style="1" customWidth="1"/>
    <col min="2" max="2" width="19.875" style="1" customWidth="1"/>
    <col min="3" max="3" width="19" style="1" customWidth="1"/>
    <col min="4" max="4" width="23.375" style="1" customWidth="1"/>
    <col min="5" max="5" width="7.5" style="1" customWidth="1"/>
    <col min="6" max="6" width="7.875" style="1" customWidth="1"/>
    <col min="7" max="7" width="7.375" style="1" customWidth="1"/>
    <col min="8" max="9" width="6.875" style="1" customWidth="1"/>
    <col min="10" max="10" width="7.375" style="1" customWidth="1"/>
    <col min="11" max="11" width="8.375" style="1" customWidth="1"/>
    <col min="12" max="12" width="8" style="2" customWidth="1"/>
    <col min="13" max="13" width="11.375" style="3" customWidth="1"/>
    <col min="14" max="14" width="12.875" style="1" customWidth="1"/>
    <col min="15" max="15" width="10.625" style="1" customWidth="1"/>
    <col min="16" max="16" width="24.875" style="1" customWidth="1"/>
    <col min="17" max="251" width="8.875" style="1"/>
    <col min="252" max="252" width="15.625" style="1" customWidth="1"/>
    <col min="253" max="253" width="30" style="1" customWidth="1"/>
    <col min="254" max="254" width="29.375" style="1" customWidth="1"/>
    <col min="255" max="255" width="8.875" style="1"/>
    <col min="256" max="257" width="8.875" style="1" customWidth="1"/>
    <col min="258" max="258" width="8.375" style="1" customWidth="1"/>
    <col min="259" max="259" width="9.125" style="1" customWidth="1"/>
    <col min="260" max="260" width="0.5" style="1" customWidth="1"/>
    <col min="261" max="264" width="8.5" style="1" customWidth="1"/>
    <col min="265" max="266" width="9.625" style="1" customWidth="1"/>
    <col min="267" max="267" width="11.375" style="1" customWidth="1"/>
    <col min="268" max="268" width="11" style="1" customWidth="1"/>
    <col min="269" max="269" width="16.125" style="1" customWidth="1"/>
    <col min="270" max="270" width="10.625" style="1" customWidth="1"/>
    <col min="271" max="271" width="12" style="1" customWidth="1"/>
    <col min="272" max="272" width="24.875" style="1" customWidth="1"/>
    <col min="273" max="507" width="8.875" style="1"/>
    <col min="508" max="508" width="15.625" style="1" customWidth="1"/>
    <col min="509" max="509" width="30" style="1" customWidth="1"/>
    <col min="510" max="510" width="29.375" style="1" customWidth="1"/>
    <col min="511" max="511" width="8.875" style="1"/>
    <col min="512" max="513" width="8.875" style="1" customWidth="1"/>
    <col min="514" max="514" width="8.375" style="1" customWidth="1"/>
    <col min="515" max="515" width="9.125" style="1" customWidth="1"/>
    <col min="516" max="516" width="0.5" style="1" customWidth="1"/>
    <col min="517" max="520" width="8.5" style="1" customWidth="1"/>
    <col min="521" max="522" width="9.625" style="1" customWidth="1"/>
    <col min="523" max="523" width="11.375" style="1" customWidth="1"/>
    <col min="524" max="524" width="11" style="1" customWidth="1"/>
    <col min="525" max="525" width="16.125" style="1" customWidth="1"/>
    <col min="526" max="526" width="10.625" style="1" customWidth="1"/>
    <col min="527" max="527" width="12" style="1" customWidth="1"/>
    <col min="528" max="528" width="24.875" style="1" customWidth="1"/>
    <col min="529" max="763" width="8.875" style="1"/>
    <col min="764" max="764" width="15.625" style="1" customWidth="1"/>
    <col min="765" max="765" width="30" style="1" customWidth="1"/>
    <col min="766" max="766" width="29.375" style="1" customWidth="1"/>
    <col min="767" max="767" width="8.875" style="1"/>
    <col min="768" max="769" width="8.875" style="1" customWidth="1"/>
    <col min="770" max="770" width="8.375" style="1" customWidth="1"/>
    <col min="771" max="771" width="9.125" style="1" customWidth="1"/>
    <col min="772" max="772" width="0.5" style="1" customWidth="1"/>
    <col min="773" max="776" width="8.5" style="1" customWidth="1"/>
    <col min="777" max="778" width="9.625" style="1" customWidth="1"/>
    <col min="779" max="779" width="11.375" style="1" customWidth="1"/>
    <col min="780" max="780" width="11" style="1" customWidth="1"/>
    <col min="781" max="781" width="16.125" style="1" customWidth="1"/>
    <col min="782" max="782" width="10.625" style="1" customWidth="1"/>
    <col min="783" max="783" width="12" style="1" customWidth="1"/>
    <col min="784" max="784" width="24.875" style="1" customWidth="1"/>
    <col min="785" max="1019" width="8.875" style="1"/>
    <col min="1020" max="1020" width="15.625" style="1" customWidth="1"/>
    <col min="1021" max="1021" width="30" style="1" customWidth="1"/>
    <col min="1022" max="1022" width="29.375" style="1" customWidth="1"/>
    <col min="1023" max="1023" width="8.875" style="1"/>
    <col min="1024" max="1025" width="8.875" style="1" customWidth="1"/>
    <col min="1026" max="1026" width="8.375" style="1" customWidth="1"/>
    <col min="1027" max="1027" width="9.125" style="1" customWidth="1"/>
    <col min="1028" max="1028" width="0.5" style="1" customWidth="1"/>
    <col min="1029" max="1032" width="8.5" style="1" customWidth="1"/>
    <col min="1033" max="1034" width="9.625" style="1" customWidth="1"/>
    <col min="1035" max="1035" width="11.375" style="1" customWidth="1"/>
    <col min="1036" max="1036" width="11" style="1" customWidth="1"/>
    <col min="1037" max="1037" width="16.125" style="1" customWidth="1"/>
    <col min="1038" max="1038" width="10.625" style="1" customWidth="1"/>
    <col min="1039" max="1039" width="12" style="1" customWidth="1"/>
    <col min="1040" max="1040" width="24.875" style="1" customWidth="1"/>
    <col min="1041" max="1275" width="8.875" style="1"/>
    <col min="1276" max="1276" width="15.625" style="1" customWidth="1"/>
    <col min="1277" max="1277" width="30" style="1" customWidth="1"/>
    <col min="1278" max="1278" width="29.375" style="1" customWidth="1"/>
    <col min="1279" max="1279" width="8.875" style="1"/>
    <col min="1280" max="1281" width="8.875" style="1" customWidth="1"/>
    <col min="1282" max="1282" width="8.375" style="1" customWidth="1"/>
    <col min="1283" max="1283" width="9.125" style="1" customWidth="1"/>
    <col min="1284" max="1284" width="0.5" style="1" customWidth="1"/>
    <col min="1285" max="1288" width="8.5" style="1" customWidth="1"/>
    <col min="1289" max="1290" width="9.625" style="1" customWidth="1"/>
    <col min="1291" max="1291" width="11.375" style="1" customWidth="1"/>
    <col min="1292" max="1292" width="11" style="1" customWidth="1"/>
    <col min="1293" max="1293" width="16.125" style="1" customWidth="1"/>
    <col min="1294" max="1294" width="10.625" style="1" customWidth="1"/>
    <col min="1295" max="1295" width="12" style="1" customWidth="1"/>
    <col min="1296" max="1296" width="24.875" style="1" customWidth="1"/>
    <col min="1297" max="1531" width="8.875" style="1"/>
    <col min="1532" max="1532" width="15.625" style="1" customWidth="1"/>
    <col min="1533" max="1533" width="30" style="1" customWidth="1"/>
    <col min="1534" max="1534" width="29.375" style="1" customWidth="1"/>
    <col min="1535" max="1535" width="8.875" style="1"/>
    <col min="1536" max="1537" width="8.875" style="1" customWidth="1"/>
    <col min="1538" max="1538" width="8.375" style="1" customWidth="1"/>
    <col min="1539" max="1539" width="9.125" style="1" customWidth="1"/>
    <col min="1540" max="1540" width="0.5" style="1" customWidth="1"/>
    <col min="1541" max="1544" width="8.5" style="1" customWidth="1"/>
    <col min="1545" max="1546" width="9.625" style="1" customWidth="1"/>
    <col min="1547" max="1547" width="11.375" style="1" customWidth="1"/>
    <col min="1548" max="1548" width="11" style="1" customWidth="1"/>
    <col min="1549" max="1549" width="16.125" style="1" customWidth="1"/>
    <col min="1550" max="1550" width="10.625" style="1" customWidth="1"/>
    <col min="1551" max="1551" width="12" style="1" customWidth="1"/>
    <col min="1552" max="1552" width="24.875" style="1" customWidth="1"/>
    <col min="1553" max="1787" width="8.875" style="1"/>
    <col min="1788" max="1788" width="15.625" style="1" customWidth="1"/>
    <col min="1789" max="1789" width="30" style="1" customWidth="1"/>
    <col min="1790" max="1790" width="29.375" style="1" customWidth="1"/>
    <col min="1791" max="1791" width="8.875" style="1"/>
    <col min="1792" max="1793" width="8.875" style="1" customWidth="1"/>
    <col min="1794" max="1794" width="8.375" style="1" customWidth="1"/>
    <col min="1795" max="1795" width="9.125" style="1" customWidth="1"/>
    <col min="1796" max="1796" width="0.5" style="1" customWidth="1"/>
    <col min="1797" max="1800" width="8.5" style="1" customWidth="1"/>
    <col min="1801" max="1802" width="9.625" style="1" customWidth="1"/>
    <col min="1803" max="1803" width="11.375" style="1" customWidth="1"/>
    <col min="1804" max="1804" width="11" style="1" customWidth="1"/>
    <col min="1805" max="1805" width="16.125" style="1" customWidth="1"/>
    <col min="1806" max="1806" width="10.625" style="1" customWidth="1"/>
    <col min="1807" max="1807" width="12" style="1" customWidth="1"/>
    <col min="1808" max="1808" width="24.875" style="1" customWidth="1"/>
    <col min="1809" max="2043" width="8.875" style="1"/>
    <col min="2044" max="2044" width="15.625" style="1" customWidth="1"/>
    <col min="2045" max="2045" width="30" style="1" customWidth="1"/>
    <col min="2046" max="2046" width="29.375" style="1" customWidth="1"/>
    <col min="2047" max="2047" width="8.875" style="1"/>
    <col min="2048" max="2049" width="8.875" style="1" customWidth="1"/>
    <col min="2050" max="2050" width="8.375" style="1" customWidth="1"/>
    <col min="2051" max="2051" width="9.125" style="1" customWidth="1"/>
    <col min="2052" max="2052" width="0.5" style="1" customWidth="1"/>
    <col min="2053" max="2056" width="8.5" style="1" customWidth="1"/>
    <col min="2057" max="2058" width="9.625" style="1" customWidth="1"/>
    <col min="2059" max="2059" width="11.375" style="1" customWidth="1"/>
    <col min="2060" max="2060" width="11" style="1" customWidth="1"/>
    <col min="2061" max="2061" width="16.125" style="1" customWidth="1"/>
    <col min="2062" max="2062" width="10.625" style="1" customWidth="1"/>
    <col min="2063" max="2063" width="12" style="1" customWidth="1"/>
    <col min="2064" max="2064" width="24.875" style="1" customWidth="1"/>
    <col min="2065" max="2299" width="8.875" style="1"/>
    <col min="2300" max="2300" width="15.625" style="1" customWidth="1"/>
    <col min="2301" max="2301" width="30" style="1" customWidth="1"/>
    <col min="2302" max="2302" width="29.375" style="1" customWidth="1"/>
    <col min="2303" max="2303" width="8.875" style="1"/>
    <col min="2304" max="2305" width="8.875" style="1" customWidth="1"/>
    <col min="2306" max="2306" width="8.375" style="1" customWidth="1"/>
    <col min="2307" max="2307" width="9.125" style="1" customWidth="1"/>
    <col min="2308" max="2308" width="0.5" style="1" customWidth="1"/>
    <col min="2309" max="2312" width="8.5" style="1" customWidth="1"/>
    <col min="2313" max="2314" width="9.625" style="1" customWidth="1"/>
    <col min="2315" max="2315" width="11.375" style="1" customWidth="1"/>
    <col min="2316" max="2316" width="11" style="1" customWidth="1"/>
    <col min="2317" max="2317" width="16.125" style="1" customWidth="1"/>
    <col min="2318" max="2318" width="10.625" style="1" customWidth="1"/>
    <col min="2319" max="2319" width="12" style="1" customWidth="1"/>
    <col min="2320" max="2320" width="24.875" style="1" customWidth="1"/>
    <col min="2321" max="2555" width="8.875" style="1"/>
    <col min="2556" max="2556" width="15.625" style="1" customWidth="1"/>
    <col min="2557" max="2557" width="30" style="1" customWidth="1"/>
    <col min="2558" max="2558" width="29.375" style="1" customWidth="1"/>
    <col min="2559" max="2559" width="8.875" style="1"/>
    <col min="2560" max="2561" width="8.875" style="1" customWidth="1"/>
    <col min="2562" max="2562" width="8.375" style="1" customWidth="1"/>
    <col min="2563" max="2563" width="9.125" style="1" customWidth="1"/>
    <col min="2564" max="2564" width="0.5" style="1" customWidth="1"/>
    <col min="2565" max="2568" width="8.5" style="1" customWidth="1"/>
    <col min="2569" max="2570" width="9.625" style="1" customWidth="1"/>
    <col min="2571" max="2571" width="11.375" style="1" customWidth="1"/>
    <col min="2572" max="2572" width="11" style="1" customWidth="1"/>
    <col min="2573" max="2573" width="16.125" style="1" customWidth="1"/>
    <col min="2574" max="2574" width="10.625" style="1" customWidth="1"/>
    <col min="2575" max="2575" width="12" style="1" customWidth="1"/>
    <col min="2576" max="2576" width="24.875" style="1" customWidth="1"/>
    <col min="2577" max="2811" width="8.875" style="1"/>
    <col min="2812" max="2812" width="15.625" style="1" customWidth="1"/>
    <col min="2813" max="2813" width="30" style="1" customWidth="1"/>
    <col min="2814" max="2814" width="29.375" style="1" customWidth="1"/>
    <col min="2815" max="2815" width="8.875" style="1"/>
    <col min="2816" max="2817" width="8.875" style="1" customWidth="1"/>
    <col min="2818" max="2818" width="8.375" style="1" customWidth="1"/>
    <col min="2819" max="2819" width="9.125" style="1" customWidth="1"/>
    <col min="2820" max="2820" width="0.5" style="1" customWidth="1"/>
    <col min="2821" max="2824" width="8.5" style="1" customWidth="1"/>
    <col min="2825" max="2826" width="9.625" style="1" customWidth="1"/>
    <col min="2827" max="2827" width="11.375" style="1" customWidth="1"/>
    <col min="2828" max="2828" width="11" style="1" customWidth="1"/>
    <col min="2829" max="2829" width="16.125" style="1" customWidth="1"/>
    <col min="2830" max="2830" width="10.625" style="1" customWidth="1"/>
    <col min="2831" max="2831" width="12" style="1" customWidth="1"/>
    <col min="2832" max="2832" width="24.875" style="1" customWidth="1"/>
    <col min="2833" max="3067" width="8.875" style="1"/>
    <col min="3068" max="3068" width="15.625" style="1" customWidth="1"/>
    <col min="3069" max="3069" width="30" style="1" customWidth="1"/>
    <col min="3070" max="3070" width="29.375" style="1" customWidth="1"/>
    <col min="3071" max="3071" width="8.875" style="1"/>
    <col min="3072" max="3073" width="8.875" style="1" customWidth="1"/>
    <col min="3074" max="3074" width="8.375" style="1" customWidth="1"/>
    <col min="3075" max="3075" width="9.125" style="1" customWidth="1"/>
    <col min="3076" max="3076" width="0.5" style="1" customWidth="1"/>
    <col min="3077" max="3080" width="8.5" style="1" customWidth="1"/>
    <col min="3081" max="3082" width="9.625" style="1" customWidth="1"/>
    <col min="3083" max="3083" width="11.375" style="1" customWidth="1"/>
    <col min="3084" max="3084" width="11" style="1" customWidth="1"/>
    <col min="3085" max="3085" width="16.125" style="1" customWidth="1"/>
    <col min="3086" max="3086" width="10.625" style="1" customWidth="1"/>
    <col min="3087" max="3087" width="12" style="1" customWidth="1"/>
    <col min="3088" max="3088" width="24.875" style="1" customWidth="1"/>
    <col min="3089" max="3323" width="8.875" style="1"/>
    <col min="3324" max="3324" width="15.625" style="1" customWidth="1"/>
    <col min="3325" max="3325" width="30" style="1" customWidth="1"/>
    <col min="3326" max="3326" width="29.375" style="1" customWidth="1"/>
    <col min="3327" max="3327" width="8.875" style="1"/>
    <col min="3328" max="3329" width="8.875" style="1" customWidth="1"/>
    <col min="3330" max="3330" width="8.375" style="1" customWidth="1"/>
    <col min="3331" max="3331" width="9.125" style="1" customWidth="1"/>
    <col min="3332" max="3332" width="0.5" style="1" customWidth="1"/>
    <col min="3333" max="3336" width="8.5" style="1" customWidth="1"/>
    <col min="3337" max="3338" width="9.625" style="1" customWidth="1"/>
    <col min="3339" max="3339" width="11.375" style="1" customWidth="1"/>
    <col min="3340" max="3340" width="11" style="1" customWidth="1"/>
    <col min="3341" max="3341" width="16.125" style="1" customWidth="1"/>
    <col min="3342" max="3342" width="10.625" style="1" customWidth="1"/>
    <col min="3343" max="3343" width="12" style="1" customWidth="1"/>
    <col min="3344" max="3344" width="24.875" style="1" customWidth="1"/>
    <col min="3345" max="3579" width="8.875" style="1"/>
    <col min="3580" max="3580" width="15.625" style="1" customWidth="1"/>
    <col min="3581" max="3581" width="30" style="1" customWidth="1"/>
    <col min="3582" max="3582" width="29.375" style="1" customWidth="1"/>
    <col min="3583" max="3583" width="8.875" style="1"/>
    <col min="3584" max="3585" width="8.875" style="1" customWidth="1"/>
    <col min="3586" max="3586" width="8.375" style="1" customWidth="1"/>
    <col min="3587" max="3587" width="9.125" style="1" customWidth="1"/>
    <col min="3588" max="3588" width="0.5" style="1" customWidth="1"/>
    <col min="3589" max="3592" width="8.5" style="1" customWidth="1"/>
    <col min="3593" max="3594" width="9.625" style="1" customWidth="1"/>
    <col min="3595" max="3595" width="11.375" style="1" customWidth="1"/>
    <col min="3596" max="3596" width="11" style="1" customWidth="1"/>
    <col min="3597" max="3597" width="16.125" style="1" customWidth="1"/>
    <col min="3598" max="3598" width="10.625" style="1" customWidth="1"/>
    <col min="3599" max="3599" width="12" style="1" customWidth="1"/>
    <col min="3600" max="3600" width="24.875" style="1" customWidth="1"/>
    <col min="3601" max="3835" width="8.875" style="1"/>
    <col min="3836" max="3836" width="15.625" style="1" customWidth="1"/>
    <col min="3837" max="3837" width="30" style="1" customWidth="1"/>
    <col min="3838" max="3838" width="29.375" style="1" customWidth="1"/>
    <col min="3839" max="3839" width="8.875" style="1"/>
    <col min="3840" max="3841" width="8.875" style="1" customWidth="1"/>
    <col min="3842" max="3842" width="8.375" style="1" customWidth="1"/>
    <col min="3843" max="3843" width="9.125" style="1" customWidth="1"/>
    <col min="3844" max="3844" width="0.5" style="1" customWidth="1"/>
    <col min="3845" max="3848" width="8.5" style="1" customWidth="1"/>
    <col min="3849" max="3850" width="9.625" style="1" customWidth="1"/>
    <col min="3851" max="3851" width="11.375" style="1" customWidth="1"/>
    <col min="3852" max="3852" width="11" style="1" customWidth="1"/>
    <col min="3853" max="3853" width="16.125" style="1" customWidth="1"/>
    <col min="3854" max="3854" width="10.625" style="1" customWidth="1"/>
    <col min="3855" max="3855" width="12" style="1" customWidth="1"/>
    <col min="3856" max="3856" width="24.875" style="1" customWidth="1"/>
    <col min="3857" max="4091" width="8.875" style="1"/>
    <col min="4092" max="4092" width="15.625" style="1" customWidth="1"/>
    <col min="4093" max="4093" width="30" style="1" customWidth="1"/>
    <col min="4094" max="4094" width="29.375" style="1" customWidth="1"/>
    <col min="4095" max="4095" width="8.875" style="1"/>
    <col min="4096" max="4097" width="8.875" style="1" customWidth="1"/>
    <col min="4098" max="4098" width="8.375" style="1" customWidth="1"/>
    <col min="4099" max="4099" width="9.125" style="1" customWidth="1"/>
    <col min="4100" max="4100" width="0.5" style="1" customWidth="1"/>
    <col min="4101" max="4104" width="8.5" style="1" customWidth="1"/>
    <col min="4105" max="4106" width="9.625" style="1" customWidth="1"/>
    <col min="4107" max="4107" width="11.375" style="1" customWidth="1"/>
    <col min="4108" max="4108" width="11" style="1" customWidth="1"/>
    <col min="4109" max="4109" width="16.125" style="1" customWidth="1"/>
    <col min="4110" max="4110" width="10.625" style="1" customWidth="1"/>
    <col min="4111" max="4111" width="12" style="1" customWidth="1"/>
    <col min="4112" max="4112" width="24.875" style="1" customWidth="1"/>
    <col min="4113" max="4347" width="8.875" style="1"/>
    <col min="4348" max="4348" width="15.625" style="1" customWidth="1"/>
    <col min="4349" max="4349" width="30" style="1" customWidth="1"/>
    <col min="4350" max="4350" width="29.375" style="1" customWidth="1"/>
    <col min="4351" max="4351" width="8.875" style="1"/>
    <col min="4352" max="4353" width="8.875" style="1" customWidth="1"/>
    <col min="4354" max="4354" width="8.375" style="1" customWidth="1"/>
    <col min="4355" max="4355" width="9.125" style="1" customWidth="1"/>
    <col min="4356" max="4356" width="0.5" style="1" customWidth="1"/>
    <col min="4357" max="4360" width="8.5" style="1" customWidth="1"/>
    <col min="4361" max="4362" width="9.625" style="1" customWidth="1"/>
    <col min="4363" max="4363" width="11.375" style="1" customWidth="1"/>
    <col min="4364" max="4364" width="11" style="1" customWidth="1"/>
    <col min="4365" max="4365" width="16.125" style="1" customWidth="1"/>
    <col min="4366" max="4366" width="10.625" style="1" customWidth="1"/>
    <col min="4367" max="4367" width="12" style="1" customWidth="1"/>
    <col min="4368" max="4368" width="24.875" style="1" customWidth="1"/>
    <col min="4369" max="4603" width="8.875" style="1"/>
    <col min="4604" max="4604" width="15.625" style="1" customWidth="1"/>
    <col min="4605" max="4605" width="30" style="1" customWidth="1"/>
    <col min="4606" max="4606" width="29.375" style="1" customWidth="1"/>
    <col min="4607" max="4607" width="8.875" style="1"/>
    <col min="4608" max="4609" width="8.875" style="1" customWidth="1"/>
    <col min="4610" max="4610" width="8.375" style="1" customWidth="1"/>
    <col min="4611" max="4611" width="9.125" style="1" customWidth="1"/>
    <col min="4612" max="4612" width="0.5" style="1" customWidth="1"/>
    <col min="4613" max="4616" width="8.5" style="1" customWidth="1"/>
    <col min="4617" max="4618" width="9.625" style="1" customWidth="1"/>
    <col min="4619" max="4619" width="11.375" style="1" customWidth="1"/>
    <col min="4620" max="4620" width="11" style="1" customWidth="1"/>
    <col min="4621" max="4621" width="16.125" style="1" customWidth="1"/>
    <col min="4622" max="4622" width="10.625" style="1" customWidth="1"/>
    <col min="4623" max="4623" width="12" style="1" customWidth="1"/>
    <col min="4624" max="4624" width="24.875" style="1" customWidth="1"/>
    <col min="4625" max="4859" width="8.875" style="1"/>
    <col min="4860" max="4860" width="15.625" style="1" customWidth="1"/>
    <col min="4861" max="4861" width="30" style="1" customWidth="1"/>
    <col min="4862" max="4862" width="29.375" style="1" customWidth="1"/>
    <col min="4863" max="4863" width="8.875" style="1"/>
    <col min="4864" max="4865" width="8.875" style="1" customWidth="1"/>
    <col min="4866" max="4866" width="8.375" style="1" customWidth="1"/>
    <col min="4867" max="4867" width="9.125" style="1" customWidth="1"/>
    <col min="4868" max="4868" width="0.5" style="1" customWidth="1"/>
    <col min="4869" max="4872" width="8.5" style="1" customWidth="1"/>
    <col min="4873" max="4874" width="9.625" style="1" customWidth="1"/>
    <col min="4875" max="4875" width="11.375" style="1" customWidth="1"/>
    <col min="4876" max="4876" width="11" style="1" customWidth="1"/>
    <col min="4877" max="4877" width="16.125" style="1" customWidth="1"/>
    <col min="4878" max="4878" width="10.625" style="1" customWidth="1"/>
    <col min="4879" max="4879" width="12" style="1" customWidth="1"/>
    <col min="4880" max="4880" width="24.875" style="1" customWidth="1"/>
    <col min="4881" max="5115" width="8.875" style="1"/>
    <col min="5116" max="5116" width="15.625" style="1" customWidth="1"/>
    <col min="5117" max="5117" width="30" style="1" customWidth="1"/>
    <col min="5118" max="5118" width="29.375" style="1" customWidth="1"/>
    <col min="5119" max="5119" width="8.875" style="1"/>
    <col min="5120" max="5121" width="8.875" style="1" customWidth="1"/>
    <col min="5122" max="5122" width="8.375" style="1" customWidth="1"/>
    <col min="5123" max="5123" width="9.125" style="1" customWidth="1"/>
    <col min="5124" max="5124" width="0.5" style="1" customWidth="1"/>
    <col min="5125" max="5128" width="8.5" style="1" customWidth="1"/>
    <col min="5129" max="5130" width="9.625" style="1" customWidth="1"/>
    <col min="5131" max="5131" width="11.375" style="1" customWidth="1"/>
    <col min="5132" max="5132" width="11" style="1" customWidth="1"/>
    <col min="5133" max="5133" width="16.125" style="1" customWidth="1"/>
    <col min="5134" max="5134" width="10.625" style="1" customWidth="1"/>
    <col min="5135" max="5135" width="12" style="1" customWidth="1"/>
    <col min="5136" max="5136" width="24.875" style="1" customWidth="1"/>
    <col min="5137" max="5371" width="8.875" style="1"/>
    <col min="5372" max="5372" width="15.625" style="1" customWidth="1"/>
    <col min="5373" max="5373" width="30" style="1" customWidth="1"/>
    <col min="5374" max="5374" width="29.375" style="1" customWidth="1"/>
    <col min="5375" max="5375" width="8.875" style="1"/>
    <col min="5376" max="5377" width="8.875" style="1" customWidth="1"/>
    <col min="5378" max="5378" width="8.375" style="1" customWidth="1"/>
    <col min="5379" max="5379" width="9.125" style="1" customWidth="1"/>
    <col min="5380" max="5380" width="0.5" style="1" customWidth="1"/>
    <col min="5381" max="5384" width="8.5" style="1" customWidth="1"/>
    <col min="5385" max="5386" width="9.625" style="1" customWidth="1"/>
    <col min="5387" max="5387" width="11.375" style="1" customWidth="1"/>
    <col min="5388" max="5388" width="11" style="1" customWidth="1"/>
    <col min="5389" max="5389" width="16.125" style="1" customWidth="1"/>
    <col min="5390" max="5390" width="10.625" style="1" customWidth="1"/>
    <col min="5391" max="5391" width="12" style="1" customWidth="1"/>
    <col min="5392" max="5392" width="24.875" style="1" customWidth="1"/>
    <col min="5393" max="5627" width="8.875" style="1"/>
    <col min="5628" max="5628" width="15.625" style="1" customWidth="1"/>
    <col min="5629" max="5629" width="30" style="1" customWidth="1"/>
    <col min="5630" max="5630" width="29.375" style="1" customWidth="1"/>
    <col min="5631" max="5631" width="8.875" style="1"/>
    <col min="5632" max="5633" width="8.875" style="1" customWidth="1"/>
    <col min="5634" max="5634" width="8.375" style="1" customWidth="1"/>
    <col min="5635" max="5635" width="9.125" style="1" customWidth="1"/>
    <col min="5636" max="5636" width="0.5" style="1" customWidth="1"/>
    <col min="5637" max="5640" width="8.5" style="1" customWidth="1"/>
    <col min="5641" max="5642" width="9.625" style="1" customWidth="1"/>
    <col min="5643" max="5643" width="11.375" style="1" customWidth="1"/>
    <col min="5644" max="5644" width="11" style="1" customWidth="1"/>
    <col min="5645" max="5645" width="16.125" style="1" customWidth="1"/>
    <col min="5646" max="5646" width="10.625" style="1" customWidth="1"/>
    <col min="5647" max="5647" width="12" style="1" customWidth="1"/>
    <col min="5648" max="5648" width="24.875" style="1" customWidth="1"/>
    <col min="5649" max="5883" width="8.875" style="1"/>
    <col min="5884" max="5884" width="15.625" style="1" customWidth="1"/>
    <col min="5885" max="5885" width="30" style="1" customWidth="1"/>
    <col min="5886" max="5886" width="29.375" style="1" customWidth="1"/>
    <col min="5887" max="5887" width="8.875" style="1"/>
    <col min="5888" max="5889" width="8.875" style="1" customWidth="1"/>
    <col min="5890" max="5890" width="8.375" style="1" customWidth="1"/>
    <col min="5891" max="5891" width="9.125" style="1" customWidth="1"/>
    <col min="5892" max="5892" width="0.5" style="1" customWidth="1"/>
    <col min="5893" max="5896" width="8.5" style="1" customWidth="1"/>
    <col min="5897" max="5898" width="9.625" style="1" customWidth="1"/>
    <col min="5899" max="5899" width="11.375" style="1" customWidth="1"/>
    <col min="5900" max="5900" width="11" style="1" customWidth="1"/>
    <col min="5901" max="5901" width="16.125" style="1" customWidth="1"/>
    <col min="5902" max="5902" width="10.625" style="1" customWidth="1"/>
    <col min="5903" max="5903" width="12" style="1" customWidth="1"/>
    <col min="5904" max="5904" width="24.875" style="1" customWidth="1"/>
    <col min="5905" max="6139" width="8.875" style="1"/>
    <col min="6140" max="6140" width="15.625" style="1" customWidth="1"/>
    <col min="6141" max="6141" width="30" style="1" customWidth="1"/>
    <col min="6142" max="6142" width="29.375" style="1" customWidth="1"/>
    <col min="6143" max="6143" width="8.875" style="1"/>
    <col min="6144" max="6145" width="8.875" style="1" customWidth="1"/>
    <col min="6146" max="6146" width="8.375" style="1" customWidth="1"/>
    <col min="6147" max="6147" width="9.125" style="1" customWidth="1"/>
    <col min="6148" max="6148" width="0.5" style="1" customWidth="1"/>
    <col min="6149" max="6152" width="8.5" style="1" customWidth="1"/>
    <col min="6153" max="6154" width="9.625" style="1" customWidth="1"/>
    <col min="6155" max="6155" width="11.375" style="1" customWidth="1"/>
    <col min="6156" max="6156" width="11" style="1" customWidth="1"/>
    <col min="6157" max="6157" width="16.125" style="1" customWidth="1"/>
    <col min="6158" max="6158" width="10.625" style="1" customWidth="1"/>
    <col min="6159" max="6159" width="12" style="1" customWidth="1"/>
    <col min="6160" max="6160" width="24.875" style="1" customWidth="1"/>
    <col min="6161" max="6395" width="8.875" style="1"/>
    <col min="6396" max="6396" width="15.625" style="1" customWidth="1"/>
    <col min="6397" max="6397" width="30" style="1" customWidth="1"/>
    <col min="6398" max="6398" width="29.375" style="1" customWidth="1"/>
    <col min="6399" max="6399" width="8.875" style="1"/>
    <col min="6400" max="6401" width="8.875" style="1" customWidth="1"/>
    <col min="6402" max="6402" width="8.375" style="1" customWidth="1"/>
    <col min="6403" max="6403" width="9.125" style="1" customWidth="1"/>
    <col min="6404" max="6404" width="0.5" style="1" customWidth="1"/>
    <col min="6405" max="6408" width="8.5" style="1" customWidth="1"/>
    <col min="6409" max="6410" width="9.625" style="1" customWidth="1"/>
    <col min="6411" max="6411" width="11.375" style="1" customWidth="1"/>
    <col min="6412" max="6412" width="11" style="1" customWidth="1"/>
    <col min="6413" max="6413" width="16.125" style="1" customWidth="1"/>
    <col min="6414" max="6414" width="10.625" style="1" customWidth="1"/>
    <col min="6415" max="6415" width="12" style="1" customWidth="1"/>
    <col min="6416" max="6416" width="24.875" style="1" customWidth="1"/>
    <col min="6417" max="6651" width="8.875" style="1"/>
    <col min="6652" max="6652" width="15.625" style="1" customWidth="1"/>
    <col min="6653" max="6653" width="30" style="1" customWidth="1"/>
    <col min="6654" max="6654" width="29.375" style="1" customWidth="1"/>
    <col min="6655" max="6655" width="8.875" style="1"/>
    <col min="6656" max="6657" width="8.875" style="1" customWidth="1"/>
    <col min="6658" max="6658" width="8.375" style="1" customWidth="1"/>
    <col min="6659" max="6659" width="9.125" style="1" customWidth="1"/>
    <col min="6660" max="6660" width="0.5" style="1" customWidth="1"/>
    <col min="6661" max="6664" width="8.5" style="1" customWidth="1"/>
    <col min="6665" max="6666" width="9.625" style="1" customWidth="1"/>
    <col min="6667" max="6667" width="11.375" style="1" customWidth="1"/>
    <col min="6668" max="6668" width="11" style="1" customWidth="1"/>
    <col min="6669" max="6669" width="16.125" style="1" customWidth="1"/>
    <col min="6670" max="6670" width="10.625" style="1" customWidth="1"/>
    <col min="6671" max="6671" width="12" style="1" customWidth="1"/>
    <col min="6672" max="6672" width="24.875" style="1" customWidth="1"/>
    <col min="6673" max="6907" width="8.875" style="1"/>
    <col min="6908" max="6908" width="15.625" style="1" customWidth="1"/>
    <col min="6909" max="6909" width="30" style="1" customWidth="1"/>
    <col min="6910" max="6910" width="29.375" style="1" customWidth="1"/>
    <col min="6911" max="6911" width="8.875" style="1"/>
    <col min="6912" max="6913" width="8.875" style="1" customWidth="1"/>
    <col min="6914" max="6914" width="8.375" style="1" customWidth="1"/>
    <col min="6915" max="6915" width="9.125" style="1" customWidth="1"/>
    <col min="6916" max="6916" width="0.5" style="1" customWidth="1"/>
    <col min="6917" max="6920" width="8.5" style="1" customWidth="1"/>
    <col min="6921" max="6922" width="9.625" style="1" customWidth="1"/>
    <col min="6923" max="6923" width="11.375" style="1" customWidth="1"/>
    <col min="6924" max="6924" width="11" style="1" customWidth="1"/>
    <col min="6925" max="6925" width="16.125" style="1" customWidth="1"/>
    <col min="6926" max="6926" width="10.625" style="1" customWidth="1"/>
    <col min="6927" max="6927" width="12" style="1" customWidth="1"/>
    <col min="6928" max="6928" width="24.875" style="1" customWidth="1"/>
    <col min="6929" max="7163" width="8.875" style="1"/>
    <col min="7164" max="7164" width="15.625" style="1" customWidth="1"/>
    <col min="7165" max="7165" width="30" style="1" customWidth="1"/>
    <col min="7166" max="7166" width="29.375" style="1" customWidth="1"/>
    <col min="7167" max="7167" width="8.875" style="1"/>
    <col min="7168" max="7169" width="8.875" style="1" customWidth="1"/>
    <col min="7170" max="7170" width="8.375" style="1" customWidth="1"/>
    <col min="7171" max="7171" width="9.125" style="1" customWidth="1"/>
    <col min="7172" max="7172" width="0.5" style="1" customWidth="1"/>
    <col min="7173" max="7176" width="8.5" style="1" customWidth="1"/>
    <col min="7177" max="7178" width="9.625" style="1" customWidth="1"/>
    <col min="7179" max="7179" width="11.375" style="1" customWidth="1"/>
    <col min="7180" max="7180" width="11" style="1" customWidth="1"/>
    <col min="7181" max="7181" width="16.125" style="1" customWidth="1"/>
    <col min="7182" max="7182" width="10.625" style="1" customWidth="1"/>
    <col min="7183" max="7183" width="12" style="1" customWidth="1"/>
    <col min="7184" max="7184" width="24.875" style="1" customWidth="1"/>
    <col min="7185" max="7419" width="8.875" style="1"/>
    <col min="7420" max="7420" width="15.625" style="1" customWidth="1"/>
    <col min="7421" max="7421" width="30" style="1" customWidth="1"/>
    <col min="7422" max="7422" width="29.375" style="1" customWidth="1"/>
    <col min="7423" max="7423" width="8.875" style="1"/>
    <col min="7424" max="7425" width="8.875" style="1" customWidth="1"/>
    <col min="7426" max="7426" width="8.375" style="1" customWidth="1"/>
    <col min="7427" max="7427" width="9.125" style="1" customWidth="1"/>
    <col min="7428" max="7428" width="0.5" style="1" customWidth="1"/>
    <col min="7429" max="7432" width="8.5" style="1" customWidth="1"/>
    <col min="7433" max="7434" width="9.625" style="1" customWidth="1"/>
    <col min="7435" max="7435" width="11.375" style="1" customWidth="1"/>
    <col min="7436" max="7436" width="11" style="1" customWidth="1"/>
    <col min="7437" max="7437" width="16.125" style="1" customWidth="1"/>
    <col min="7438" max="7438" width="10.625" style="1" customWidth="1"/>
    <col min="7439" max="7439" width="12" style="1" customWidth="1"/>
    <col min="7440" max="7440" width="24.875" style="1" customWidth="1"/>
    <col min="7441" max="7675" width="8.875" style="1"/>
    <col min="7676" max="7676" width="15.625" style="1" customWidth="1"/>
    <col min="7677" max="7677" width="30" style="1" customWidth="1"/>
    <col min="7678" max="7678" width="29.375" style="1" customWidth="1"/>
    <col min="7679" max="7679" width="8.875" style="1"/>
    <col min="7680" max="7681" width="8.875" style="1" customWidth="1"/>
    <col min="7682" max="7682" width="8.375" style="1" customWidth="1"/>
    <col min="7683" max="7683" width="9.125" style="1" customWidth="1"/>
    <col min="7684" max="7684" width="0.5" style="1" customWidth="1"/>
    <col min="7685" max="7688" width="8.5" style="1" customWidth="1"/>
    <col min="7689" max="7690" width="9.625" style="1" customWidth="1"/>
    <col min="7691" max="7691" width="11.375" style="1" customWidth="1"/>
    <col min="7692" max="7692" width="11" style="1" customWidth="1"/>
    <col min="7693" max="7693" width="16.125" style="1" customWidth="1"/>
    <col min="7694" max="7694" width="10.625" style="1" customWidth="1"/>
    <col min="7695" max="7695" width="12" style="1" customWidth="1"/>
    <col min="7696" max="7696" width="24.875" style="1" customWidth="1"/>
    <col min="7697" max="7931" width="8.875" style="1"/>
    <col min="7932" max="7932" width="15.625" style="1" customWidth="1"/>
    <col min="7933" max="7933" width="30" style="1" customWidth="1"/>
    <col min="7934" max="7934" width="29.375" style="1" customWidth="1"/>
    <col min="7935" max="7935" width="8.875" style="1"/>
    <col min="7936" max="7937" width="8.875" style="1" customWidth="1"/>
    <col min="7938" max="7938" width="8.375" style="1" customWidth="1"/>
    <col min="7939" max="7939" width="9.125" style="1" customWidth="1"/>
    <col min="7940" max="7940" width="0.5" style="1" customWidth="1"/>
    <col min="7941" max="7944" width="8.5" style="1" customWidth="1"/>
    <col min="7945" max="7946" width="9.625" style="1" customWidth="1"/>
    <col min="7947" max="7947" width="11.375" style="1" customWidth="1"/>
    <col min="7948" max="7948" width="11" style="1" customWidth="1"/>
    <col min="7949" max="7949" width="16.125" style="1" customWidth="1"/>
    <col min="7950" max="7950" width="10.625" style="1" customWidth="1"/>
    <col min="7951" max="7951" width="12" style="1" customWidth="1"/>
    <col min="7952" max="7952" width="24.875" style="1" customWidth="1"/>
    <col min="7953" max="8187" width="8.875" style="1"/>
    <col min="8188" max="8188" width="15.625" style="1" customWidth="1"/>
    <col min="8189" max="8189" width="30" style="1" customWidth="1"/>
    <col min="8190" max="8190" width="29.375" style="1" customWidth="1"/>
    <col min="8191" max="8191" width="8.875" style="1"/>
    <col min="8192" max="8193" width="8.875" style="1" customWidth="1"/>
    <col min="8194" max="8194" width="8.375" style="1" customWidth="1"/>
    <col min="8195" max="8195" width="9.125" style="1" customWidth="1"/>
    <col min="8196" max="8196" width="0.5" style="1" customWidth="1"/>
    <col min="8197" max="8200" width="8.5" style="1" customWidth="1"/>
    <col min="8201" max="8202" width="9.625" style="1" customWidth="1"/>
    <col min="8203" max="8203" width="11.375" style="1" customWidth="1"/>
    <col min="8204" max="8204" width="11" style="1" customWidth="1"/>
    <col min="8205" max="8205" width="16.125" style="1" customWidth="1"/>
    <col min="8206" max="8206" width="10.625" style="1" customWidth="1"/>
    <col min="8207" max="8207" width="12" style="1" customWidth="1"/>
    <col min="8208" max="8208" width="24.875" style="1" customWidth="1"/>
    <col min="8209" max="8443" width="8.875" style="1"/>
    <col min="8444" max="8444" width="15.625" style="1" customWidth="1"/>
    <col min="8445" max="8445" width="30" style="1" customWidth="1"/>
    <col min="8446" max="8446" width="29.375" style="1" customWidth="1"/>
    <col min="8447" max="8447" width="8.875" style="1"/>
    <col min="8448" max="8449" width="8.875" style="1" customWidth="1"/>
    <col min="8450" max="8450" width="8.375" style="1" customWidth="1"/>
    <col min="8451" max="8451" width="9.125" style="1" customWidth="1"/>
    <col min="8452" max="8452" width="0.5" style="1" customWidth="1"/>
    <col min="8453" max="8456" width="8.5" style="1" customWidth="1"/>
    <col min="8457" max="8458" width="9.625" style="1" customWidth="1"/>
    <col min="8459" max="8459" width="11.375" style="1" customWidth="1"/>
    <col min="8460" max="8460" width="11" style="1" customWidth="1"/>
    <col min="8461" max="8461" width="16.125" style="1" customWidth="1"/>
    <col min="8462" max="8462" width="10.625" style="1" customWidth="1"/>
    <col min="8463" max="8463" width="12" style="1" customWidth="1"/>
    <col min="8464" max="8464" width="24.875" style="1" customWidth="1"/>
    <col min="8465" max="8699" width="8.875" style="1"/>
    <col min="8700" max="8700" width="15.625" style="1" customWidth="1"/>
    <col min="8701" max="8701" width="30" style="1" customWidth="1"/>
    <col min="8702" max="8702" width="29.375" style="1" customWidth="1"/>
    <col min="8703" max="8703" width="8.875" style="1"/>
    <col min="8704" max="8705" width="8.875" style="1" customWidth="1"/>
    <col min="8706" max="8706" width="8.375" style="1" customWidth="1"/>
    <col min="8707" max="8707" width="9.125" style="1" customWidth="1"/>
    <col min="8708" max="8708" width="0.5" style="1" customWidth="1"/>
    <col min="8709" max="8712" width="8.5" style="1" customWidth="1"/>
    <col min="8713" max="8714" width="9.625" style="1" customWidth="1"/>
    <col min="8715" max="8715" width="11.375" style="1" customWidth="1"/>
    <col min="8716" max="8716" width="11" style="1" customWidth="1"/>
    <col min="8717" max="8717" width="16.125" style="1" customWidth="1"/>
    <col min="8718" max="8718" width="10.625" style="1" customWidth="1"/>
    <col min="8719" max="8719" width="12" style="1" customWidth="1"/>
    <col min="8720" max="8720" width="24.875" style="1" customWidth="1"/>
    <col min="8721" max="8955" width="8.875" style="1"/>
    <col min="8956" max="8956" width="15.625" style="1" customWidth="1"/>
    <col min="8957" max="8957" width="30" style="1" customWidth="1"/>
    <col min="8958" max="8958" width="29.375" style="1" customWidth="1"/>
    <col min="8959" max="8959" width="8.875" style="1"/>
    <col min="8960" max="8961" width="8.875" style="1" customWidth="1"/>
    <col min="8962" max="8962" width="8.375" style="1" customWidth="1"/>
    <col min="8963" max="8963" width="9.125" style="1" customWidth="1"/>
    <col min="8964" max="8964" width="0.5" style="1" customWidth="1"/>
    <col min="8965" max="8968" width="8.5" style="1" customWidth="1"/>
    <col min="8969" max="8970" width="9.625" style="1" customWidth="1"/>
    <col min="8971" max="8971" width="11.375" style="1" customWidth="1"/>
    <col min="8972" max="8972" width="11" style="1" customWidth="1"/>
    <col min="8973" max="8973" width="16.125" style="1" customWidth="1"/>
    <col min="8974" max="8974" width="10.625" style="1" customWidth="1"/>
    <col min="8975" max="8975" width="12" style="1" customWidth="1"/>
    <col min="8976" max="8976" width="24.875" style="1" customWidth="1"/>
    <col min="8977" max="9211" width="8.875" style="1"/>
    <col min="9212" max="9212" width="15.625" style="1" customWidth="1"/>
    <col min="9213" max="9213" width="30" style="1" customWidth="1"/>
    <col min="9214" max="9214" width="29.375" style="1" customWidth="1"/>
    <col min="9215" max="9215" width="8.875" style="1"/>
    <col min="9216" max="9217" width="8.875" style="1" customWidth="1"/>
    <col min="9218" max="9218" width="8.375" style="1" customWidth="1"/>
    <col min="9219" max="9219" width="9.125" style="1" customWidth="1"/>
    <col min="9220" max="9220" width="0.5" style="1" customWidth="1"/>
    <col min="9221" max="9224" width="8.5" style="1" customWidth="1"/>
    <col min="9225" max="9226" width="9.625" style="1" customWidth="1"/>
    <col min="9227" max="9227" width="11.375" style="1" customWidth="1"/>
    <col min="9228" max="9228" width="11" style="1" customWidth="1"/>
    <col min="9229" max="9229" width="16.125" style="1" customWidth="1"/>
    <col min="9230" max="9230" width="10.625" style="1" customWidth="1"/>
    <col min="9231" max="9231" width="12" style="1" customWidth="1"/>
    <col min="9232" max="9232" width="24.875" style="1" customWidth="1"/>
    <col min="9233" max="9467" width="8.875" style="1"/>
    <col min="9468" max="9468" width="15.625" style="1" customWidth="1"/>
    <col min="9469" max="9469" width="30" style="1" customWidth="1"/>
    <col min="9470" max="9470" width="29.375" style="1" customWidth="1"/>
    <col min="9471" max="9471" width="8.875" style="1"/>
    <col min="9472" max="9473" width="8.875" style="1" customWidth="1"/>
    <col min="9474" max="9474" width="8.375" style="1" customWidth="1"/>
    <col min="9475" max="9475" width="9.125" style="1" customWidth="1"/>
    <col min="9476" max="9476" width="0.5" style="1" customWidth="1"/>
    <col min="9477" max="9480" width="8.5" style="1" customWidth="1"/>
    <col min="9481" max="9482" width="9.625" style="1" customWidth="1"/>
    <col min="9483" max="9483" width="11.375" style="1" customWidth="1"/>
    <col min="9484" max="9484" width="11" style="1" customWidth="1"/>
    <col min="9485" max="9485" width="16.125" style="1" customWidth="1"/>
    <col min="9486" max="9486" width="10.625" style="1" customWidth="1"/>
    <col min="9487" max="9487" width="12" style="1" customWidth="1"/>
    <col min="9488" max="9488" width="24.875" style="1" customWidth="1"/>
    <col min="9489" max="9723" width="8.875" style="1"/>
    <col min="9724" max="9724" width="15.625" style="1" customWidth="1"/>
    <col min="9725" max="9725" width="30" style="1" customWidth="1"/>
    <col min="9726" max="9726" width="29.375" style="1" customWidth="1"/>
    <col min="9727" max="9727" width="8.875" style="1"/>
    <col min="9728" max="9729" width="8.875" style="1" customWidth="1"/>
    <col min="9730" max="9730" width="8.375" style="1" customWidth="1"/>
    <col min="9731" max="9731" width="9.125" style="1" customWidth="1"/>
    <col min="9732" max="9732" width="0.5" style="1" customWidth="1"/>
    <col min="9733" max="9736" width="8.5" style="1" customWidth="1"/>
    <col min="9737" max="9738" width="9.625" style="1" customWidth="1"/>
    <col min="9739" max="9739" width="11.375" style="1" customWidth="1"/>
    <col min="9740" max="9740" width="11" style="1" customWidth="1"/>
    <col min="9741" max="9741" width="16.125" style="1" customWidth="1"/>
    <col min="9742" max="9742" width="10.625" style="1" customWidth="1"/>
    <col min="9743" max="9743" width="12" style="1" customWidth="1"/>
    <col min="9744" max="9744" width="24.875" style="1" customWidth="1"/>
    <col min="9745" max="9979" width="8.875" style="1"/>
    <col min="9980" max="9980" width="15.625" style="1" customWidth="1"/>
    <col min="9981" max="9981" width="30" style="1" customWidth="1"/>
    <col min="9982" max="9982" width="29.375" style="1" customWidth="1"/>
    <col min="9983" max="9983" width="8.875" style="1"/>
    <col min="9984" max="9985" width="8.875" style="1" customWidth="1"/>
    <col min="9986" max="9986" width="8.375" style="1" customWidth="1"/>
    <col min="9987" max="9987" width="9.125" style="1" customWidth="1"/>
    <col min="9988" max="9988" width="0.5" style="1" customWidth="1"/>
    <col min="9989" max="9992" width="8.5" style="1" customWidth="1"/>
    <col min="9993" max="9994" width="9.625" style="1" customWidth="1"/>
    <col min="9995" max="9995" width="11.375" style="1" customWidth="1"/>
    <col min="9996" max="9996" width="11" style="1" customWidth="1"/>
    <col min="9997" max="9997" width="16.125" style="1" customWidth="1"/>
    <col min="9998" max="9998" width="10.625" style="1" customWidth="1"/>
    <col min="9999" max="9999" width="12" style="1" customWidth="1"/>
    <col min="10000" max="10000" width="24.875" style="1" customWidth="1"/>
    <col min="10001" max="10235" width="8.875" style="1"/>
    <col min="10236" max="10236" width="15.625" style="1" customWidth="1"/>
    <col min="10237" max="10237" width="30" style="1" customWidth="1"/>
    <col min="10238" max="10238" width="29.375" style="1" customWidth="1"/>
    <col min="10239" max="10239" width="8.875" style="1"/>
    <col min="10240" max="10241" width="8.875" style="1" customWidth="1"/>
    <col min="10242" max="10242" width="8.375" style="1" customWidth="1"/>
    <col min="10243" max="10243" width="9.125" style="1" customWidth="1"/>
    <col min="10244" max="10244" width="0.5" style="1" customWidth="1"/>
    <col min="10245" max="10248" width="8.5" style="1" customWidth="1"/>
    <col min="10249" max="10250" width="9.625" style="1" customWidth="1"/>
    <col min="10251" max="10251" width="11.375" style="1" customWidth="1"/>
    <col min="10252" max="10252" width="11" style="1" customWidth="1"/>
    <col min="10253" max="10253" width="16.125" style="1" customWidth="1"/>
    <col min="10254" max="10254" width="10.625" style="1" customWidth="1"/>
    <col min="10255" max="10255" width="12" style="1" customWidth="1"/>
    <col min="10256" max="10256" width="24.875" style="1" customWidth="1"/>
    <col min="10257" max="10491" width="8.875" style="1"/>
    <col min="10492" max="10492" width="15.625" style="1" customWidth="1"/>
    <col min="10493" max="10493" width="30" style="1" customWidth="1"/>
    <col min="10494" max="10494" width="29.375" style="1" customWidth="1"/>
    <col min="10495" max="10495" width="8.875" style="1"/>
    <col min="10496" max="10497" width="8.875" style="1" customWidth="1"/>
    <col min="10498" max="10498" width="8.375" style="1" customWidth="1"/>
    <col min="10499" max="10499" width="9.125" style="1" customWidth="1"/>
    <col min="10500" max="10500" width="0.5" style="1" customWidth="1"/>
    <col min="10501" max="10504" width="8.5" style="1" customWidth="1"/>
    <col min="10505" max="10506" width="9.625" style="1" customWidth="1"/>
    <col min="10507" max="10507" width="11.375" style="1" customWidth="1"/>
    <col min="10508" max="10508" width="11" style="1" customWidth="1"/>
    <col min="10509" max="10509" width="16.125" style="1" customWidth="1"/>
    <col min="10510" max="10510" width="10.625" style="1" customWidth="1"/>
    <col min="10511" max="10511" width="12" style="1" customWidth="1"/>
    <col min="10512" max="10512" width="24.875" style="1" customWidth="1"/>
    <col min="10513" max="10747" width="8.875" style="1"/>
    <col min="10748" max="10748" width="15.625" style="1" customWidth="1"/>
    <col min="10749" max="10749" width="30" style="1" customWidth="1"/>
    <col min="10750" max="10750" width="29.375" style="1" customWidth="1"/>
    <col min="10751" max="10751" width="8.875" style="1"/>
    <col min="10752" max="10753" width="8.875" style="1" customWidth="1"/>
    <col min="10754" max="10754" width="8.375" style="1" customWidth="1"/>
    <col min="10755" max="10755" width="9.125" style="1" customWidth="1"/>
    <col min="10756" max="10756" width="0.5" style="1" customWidth="1"/>
    <col min="10757" max="10760" width="8.5" style="1" customWidth="1"/>
    <col min="10761" max="10762" width="9.625" style="1" customWidth="1"/>
    <col min="10763" max="10763" width="11.375" style="1" customWidth="1"/>
    <col min="10764" max="10764" width="11" style="1" customWidth="1"/>
    <col min="10765" max="10765" width="16.125" style="1" customWidth="1"/>
    <col min="10766" max="10766" width="10.625" style="1" customWidth="1"/>
    <col min="10767" max="10767" width="12" style="1" customWidth="1"/>
    <col min="10768" max="10768" width="24.875" style="1" customWidth="1"/>
    <col min="10769" max="11003" width="8.875" style="1"/>
    <col min="11004" max="11004" width="15.625" style="1" customWidth="1"/>
    <col min="11005" max="11005" width="30" style="1" customWidth="1"/>
    <col min="11006" max="11006" width="29.375" style="1" customWidth="1"/>
    <col min="11007" max="11007" width="8.875" style="1"/>
    <col min="11008" max="11009" width="8.875" style="1" customWidth="1"/>
    <col min="11010" max="11010" width="8.375" style="1" customWidth="1"/>
    <col min="11011" max="11011" width="9.125" style="1" customWidth="1"/>
    <col min="11012" max="11012" width="0.5" style="1" customWidth="1"/>
    <col min="11013" max="11016" width="8.5" style="1" customWidth="1"/>
    <col min="11017" max="11018" width="9.625" style="1" customWidth="1"/>
    <col min="11019" max="11019" width="11.375" style="1" customWidth="1"/>
    <col min="11020" max="11020" width="11" style="1" customWidth="1"/>
    <col min="11021" max="11021" width="16.125" style="1" customWidth="1"/>
    <col min="11022" max="11022" width="10.625" style="1" customWidth="1"/>
    <col min="11023" max="11023" width="12" style="1" customWidth="1"/>
    <col min="11024" max="11024" width="24.875" style="1" customWidth="1"/>
    <col min="11025" max="11259" width="8.875" style="1"/>
    <col min="11260" max="11260" width="15.625" style="1" customWidth="1"/>
    <col min="11261" max="11261" width="30" style="1" customWidth="1"/>
    <col min="11262" max="11262" width="29.375" style="1" customWidth="1"/>
    <col min="11263" max="11263" width="8.875" style="1"/>
    <col min="11264" max="11265" width="8.875" style="1" customWidth="1"/>
    <col min="11266" max="11266" width="8.375" style="1" customWidth="1"/>
    <col min="11267" max="11267" width="9.125" style="1" customWidth="1"/>
    <col min="11268" max="11268" width="0.5" style="1" customWidth="1"/>
    <col min="11269" max="11272" width="8.5" style="1" customWidth="1"/>
    <col min="11273" max="11274" width="9.625" style="1" customWidth="1"/>
    <col min="11275" max="11275" width="11.375" style="1" customWidth="1"/>
    <col min="11276" max="11276" width="11" style="1" customWidth="1"/>
    <col min="11277" max="11277" width="16.125" style="1" customWidth="1"/>
    <col min="11278" max="11278" width="10.625" style="1" customWidth="1"/>
    <col min="11279" max="11279" width="12" style="1" customWidth="1"/>
    <col min="11280" max="11280" width="24.875" style="1" customWidth="1"/>
    <col min="11281" max="11515" width="8.875" style="1"/>
    <col min="11516" max="11516" width="15.625" style="1" customWidth="1"/>
    <col min="11517" max="11517" width="30" style="1" customWidth="1"/>
    <col min="11518" max="11518" width="29.375" style="1" customWidth="1"/>
    <col min="11519" max="11519" width="8.875" style="1"/>
    <col min="11520" max="11521" width="8.875" style="1" customWidth="1"/>
    <col min="11522" max="11522" width="8.375" style="1" customWidth="1"/>
    <col min="11523" max="11523" width="9.125" style="1" customWidth="1"/>
    <col min="11524" max="11524" width="0.5" style="1" customWidth="1"/>
    <col min="11525" max="11528" width="8.5" style="1" customWidth="1"/>
    <col min="11529" max="11530" width="9.625" style="1" customWidth="1"/>
    <col min="11531" max="11531" width="11.375" style="1" customWidth="1"/>
    <col min="11532" max="11532" width="11" style="1" customWidth="1"/>
    <col min="11533" max="11533" width="16.125" style="1" customWidth="1"/>
    <col min="11534" max="11534" width="10.625" style="1" customWidth="1"/>
    <col min="11535" max="11535" width="12" style="1" customWidth="1"/>
    <col min="11536" max="11536" width="24.875" style="1" customWidth="1"/>
    <col min="11537" max="11771" width="8.875" style="1"/>
    <col min="11772" max="11772" width="15.625" style="1" customWidth="1"/>
    <col min="11773" max="11773" width="30" style="1" customWidth="1"/>
    <col min="11774" max="11774" width="29.375" style="1" customWidth="1"/>
    <col min="11775" max="11775" width="8.875" style="1"/>
    <col min="11776" max="11777" width="8.875" style="1" customWidth="1"/>
    <col min="11778" max="11778" width="8.375" style="1" customWidth="1"/>
    <col min="11779" max="11779" width="9.125" style="1" customWidth="1"/>
    <col min="11780" max="11780" width="0.5" style="1" customWidth="1"/>
    <col min="11781" max="11784" width="8.5" style="1" customWidth="1"/>
    <col min="11785" max="11786" width="9.625" style="1" customWidth="1"/>
    <col min="11787" max="11787" width="11.375" style="1" customWidth="1"/>
    <col min="11788" max="11788" width="11" style="1" customWidth="1"/>
    <col min="11789" max="11789" width="16.125" style="1" customWidth="1"/>
    <col min="11790" max="11790" width="10.625" style="1" customWidth="1"/>
    <col min="11791" max="11791" width="12" style="1" customWidth="1"/>
    <col min="11792" max="11792" width="24.875" style="1" customWidth="1"/>
    <col min="11793" max="12027" width="8.875" style="1"/>
    <col min="12028" max="12028" width="15.625" style="1" customWidth="1"/>
    <col min="12029" max="12029" width="30" style="1" customWidth="1"/>
    <col min="12030" max="12030" width="29.375" style="1" customWidth="1"/>
    <col min="12031" max="12031" width="8.875" style="1"/>
    <col min="12032" max="12033" width="8.875" style="1" customWidth="1"/>
    <col min="12034" max="12034" width="8.375" style="1" customWidth="1"/>
    <col min="12035" max="12035" width="9.125" style="1" customWidth="1"/>
    <col min="12036" max="12036" width="0.5" style="1" customWidth="1"/>
    <col min="12037" max="12040" width="8.5" style="1" customWidth="1"/>
    <col min="12041" max="12042" width="9.625" style="1" customWidth="1"/>
    <col min="12043" max="12043" width="11.375" style="1" customWidth="1"/>
    <col min="12044" max="12044" width="11" style="1" customWidth="1"/>
    <col min="12045" max="12045" width="16.125" style="1" customWidth="1"/>
    <col min="12046" max="12046" width="10.625" style="1" customWidth="1"/>
    <col min="12047" max="12047" width="12" style="1" customWidth="1"/>
    <col min="12048" max="12048" width="24.875" style="1" customWidth="1"/>
    <col min="12049" max="12283" width="8.875" style="1"/>
    <col min="12284" max="12284" width="15.625" style="1" customWidth="1"/>
    <col min="12285" max="12285" width="30" style="1" customWidth="1"/>
    <col min="12286" max="12286" width="29.375" style="1" customWidth="1"/>
    <col min="12287" max="12287" width="8.875" style="1"/>
    <col min="12288" max="12289" width="8.875" style="1" customWidth="1"/>
    <col min="12290" max="12290" width="8.375" style="1" customWidth="1"/>
    <col min="12291" max="12291" width="9.125" style="1" customWidth="1"/>
    <col min="12292" max="12292" width="0.5" style="1" customWidth="1"/>
    <col min="12293" max="12296" width="8.5" style="1" customWidth="1"/>
    <col min="12297" max="12298" width="9.625" style="1" customWidth="1"/>
    <col min="12299" max="12299" width="11.375" style="1" customWidth="1"/>
    <col min="12300" max="12300" width="11" style="1" customWidth="1"/>
    <col min="12301" max="12301" width="16.125" style="1" customWidth="1"/>
    <col min="12302" max="12302" width="10.625" style="1" customWidth="1"/>
    <col min="12303" max="12303" width="12" style="1" customWidth="1"/>
    <col min="12304" max="12304" width="24.875" style="1" customWidth="1"/>
    <col min="12305" max="12539" width="8.875" style="1"/>
    <col min="12540" max="12540" width="15.625" style="1" customWidth="1"/>
    <col min="12541" max="12541" width="30" style="1" customWidth="1"/>
    <col min="12542" max="12542" width="29.375" style="1" customWidth="1"/>
    <col min="12543" max="12543" width="8.875" style="1"/>
    <col min="12544" max="12545" width="8.875" style="1" customWidth="1"/>
    <col min="12546" max="12546" width="8.375" style="1" customWidth="1"/>
    <col min="12547" max="12547" width="9.125" style="1" customWidth="1"/>
    <col min="12548" max="12548" width="0.5" style="1" customWidth="1"/>
    <col min="12549" max="12552" width="8.5" style="1" customWidth="1"/>
    <col min="12553" max="12554" width="9.625" style="1" customWidth="1"/>
    <col min="12555" max="12555" width="11.375" style="1" customWidth="1"/>
    <col min="12556" max="12556" width="11" style="1" customWidth="1"/>
    <col min="12557" max="12557" width="16.125" style="1" customWidth="1"/>
    <col min="12558" max="12558" width="10.625" style="1" customWidth="1"/>
    <col min="12559" max="12559" width="12" style="1" customWidth="1"/>
    <col min="12560" max="12560" width="24.875" style="1" customWidth="1"/>
    <col min="12561" max="12795" width="8.875" style="1"/>
    <col min="12796" max="12796" width="15.625" style="1" customWidth="1"/>
    <col min="12797" max="12797" width="30" style="1" customWidth="1"/>
    <col min="12798" max="12798" width="29.375" style="1" customWidth="1"/>
    <col min="12799" max="12799" width="8.875" style="1"/>
    <col min="12800" max="12801" width="8.875" style="1" customWidth="1"/>
    <col min="12802" max="12802" width="8.375" style="1" customWidth="1"/>
    <col min="12803" max="12803" width="9.125" style="1" customWidth="1"/>
    <col min="12804" max="12804" width="0.5" style="1" customWidth="1"/>
    <col min="12805" max="12808" width="8.5" style="1" customWidth="1"/>
    <col min="12809" max="12810" width="9.625" style="1" customWidth="1"/>
    <col min="12811" max="12811" width="11.375" style="1" customWidth="1"/>
    <col min="12812" max="12812" width="11" style="1" customWidth="1"/>
    <col min="12813" max="12813" width="16.125" style="1" customWidth="1"/>
    <col min="12814" max="12814" width="10.625" style="1" customWidth="1"/>
    <col min="12815" max="12815" width="12" style="1" customWidth="1"/>
    <col min="12816" max="12816" width="24.875" style="1" customWidth="1"/>
    <col min="12817" max="13051" width="8.875" style="1"/>
    <col min="13052" max="13052" width="15.625" style="1" customWidth="1"/>
    <col min="13053" max="13053" width="30" style="1" customWidth="1"/>
    <col min="13054" max="13054" width="29.375" style="1" customWidth="1"/>
    <col min="13055" max="13055" width="8.875" style="1"/>
    <col min="13056" max="13057" width="8.875" style="1" customWidth="1"/>
    <col min="13058" max="13058" width="8.375" style="1" customWidth="1"/>
    <col min="13059" max="13059" width="9.125" style="1" customWidth="1"/>
    <col min="13060" max="13060" width="0.5" style="1" customWidth="1"/>
    <col min="13061" max="13064" width="8.5" style="1" customWidth="1"/>
    <col min="13065" max="13066" width="9.625" style="1" customWidth="1"/>
    <col min="13067" max="13067" width="11.375" style="1" customWidth="1"/>
    <col min="13068" max="13068" width="11" style="1" customWidth="1"/>
    <col min="13069" max="13069" width="16.125" style="1" customWidth="1"/>
    <col min="13070" max="13070" width="10.625" style="1" customWidth="1"/>
    <col min="13071" max="13071" width="12" style="1" customWidth="1"/>
    <col min="13072" max="13072" width="24.875" style="1" customWidth="1"/>
    <col min="13073" max="13307" width="8.875" style="1"/>
    <col min="13308" max="13308" width="15.625" style="1" customWidth="1"/>
    <col min="13309" max="13309" width="30" style="1" customWidth="1"/>
    <col min="13310" max="13310" width="29.375" style="1" customWidth="1"/>
    <col min="13311" max="13311" width="8.875" style="1"/>
    <col min="13312" max="13313" width="8.875" style="1" customWidth="1"/>
    <col min="13314" max="13314" width="8.375" style="1" customWidth="1"/>
    <col min="13315" max="13315" width="9.125" style="1" customWidth="1"/>
    <col min="13316" max="13316" width="0.5" style="1" customWidth="1"/>
    <col min="13317" max="13320" width="8.5" style="1" customWidth="1"/>
    <col min="13321" max="13322" width="9.625" style="1" customWidth="1"/>
    <col min="13323" max="13323" width="11.375" style="1" customWidth="1"/>
    <col min="13324" max="13324" width="11" style="1" customWidth="1"/>
    <col min="13325" max="13325" width="16.125" style="1" customWidth="1"/>
    <col min="13326" max="13326" width="10.625" style="1" customWidth="1"/>
    <col min="13327" max="13327" width="12" style="1" customWidth="1"/>
    <col min="13328" max="13328" width="24.875" style="1" customWidth="1"/>
    <col min="13329" max="13563" width="8.875" style="1"/>
    <col min="13564" max="13564" width="15.625" style="1" customWidth="1"/>
    <col min="13565" max="13565" width="30" style="1" customWidth="1"/>
    <col min="13566" max="13566" width="29.375" style="1" customWidth="1"/>
    <col min="13567" max="13567" width="8.875" style="1"/>
    <col min="13568" max="13569" width="8.875" style="1" customWidth="1"/>
    <col min="13570" max="13570" width="8.375" style="1" customWidth="1"/>
    <col min="13571" max="13571" width="9.125" style="1" customWidth="1"/>
    <col min="13572" max="13572" width="0.5" style="1" customWidth="1"/>
    <col min="13573" max="13576" width="8.5" style="1" customWidth="1"/>
    <col min="13577" max="13578" width="9.625" style="1" customWidth="1"/>
    <col min="13579" max="13579" width="11.375" style="1" customWidth="1"/>
    <col min="13580" max="13580" width="11" style="1" customWidth="1"/>
    <col min="13581" max="13581" width="16.125" style="1" customWidth="1"/>
    <col min="13582" max="13582" width="10.625" style="1" customWidth="1"/>
    <col min="13583" max="13583" width="12" style="1" customWidth="1"/>
    <col min="13584" max="13584" width="24.875" style="1" customWidth="1"/>
    <col min="13585" max="13819" width="8.875" style="1"/>
    <col min="13820" max="13820" width="15.625" style="1" customWidth="1"/>
    <col min="13821" max="13821" width="30" style="1" customWidth="1"/>
    <col min="13822" max="13822" width="29.375" style="1" customWidth="1"/>
    <col min="13823" max="13823" width="8.875" style="1"/>
    <col min="13824" max="13825" width="8.875" style="1" customWidth="1"/>
    <col min="13826" max="13826" width="8.375" style="1" customWidth="1"/>
    <col min="13827" max="13827" width="9.125" style="1" customWidth="1"/>
    <col min="13828" max="13828" width="0.5" style="1" customWidth="1"/>
    <col min="13829" max="13832" width="8.5" style="1" customWidth="1"/>
    <col min="13833" max="13834" width="9.625" style="1" customWidth="1"/>
    <col min="13835" max="13835" width="11.375" style="1" customWidth="1"/>
    <col min="13836" max="13836" width="11" style="1" customWidth="1"/>
    <col min="13837" max="13837" width="16.125" style="1" customWidth="1"/>
    <col min="13838" max="13838" width="10.625" style="1" customWidth="1"/>
    <col min="13839" max="13839" width="12" style="1" customWidth="1"/>
    <col min="13840" max="13840" width="24.875" style="1" customWidth="1"/>
    <col min="13841" max="14075" width="8.875" style="1"/>
    <col min="14076" max="14076" width="15.625" style="1" customWidth="1"/>
    <col min="14077" max="14077" width="30" style="1" customWidth="1"/>
    <col min="14078" max="14078" width="29.375" style="1" customWidth="1"/>
    <col min="14079" max="14079" width="8.875" style="1"/>
    <col min="14080" max="14081" width="8.875" style="1" customWidth="1"/>
    <col min="14082" max="14082" width="8.375" style="1" customWidth="1"/>
    <col min="14083" max="14083" width="9.125" style="1" customWidth="1"/>
    <col min="14084" max="14084" width="0.5" style="1" customWidth="1"/>
    <col min="14085" max="14088" width="8.5" style="1" customWidth="1"/>
    <col min="14089" max="14090" width="9.625" style="1" customWidth="1"/>
    <col min="14091" max="14091" width="11.375" style="1" customWidth="1"/>
    <col min="14092" max="14092" width="11" style="1" customWidth="1"/>
    <col min="14093" max="14093" width="16.125" style="1" customWidth="1"/>
    <col min="14094" max="14094" width="10.625" style="1" customWidth="1"/>
    <col min="14095" max="14095" width="12" style="1" customWidth="1"/>
    <col min="14096" max="14096" width="24.875" style="1" customWidth="1"/>
    <col min="14097" max="14331" width="8.875" style="1"/>
    <col min="14332" max="14332" width="15.625" style="1" customWidth="1"/>
    <col min="14333" max="14333" width="30" style="1" customWidth="1"/>
    <col min="14334" max="14334" width="29.375" style="1" customWidth="1"/>
    <col min="14335" max="14335" width="8.875" style="1"/>
    <col min="14336" max="14337" width="8.875" style="1" customWidth="1"/>
    <col min="14338" max="14338" width="8.375" style="1" customWidth="1"/>
    <col min="14339" max="14339" width="9.125" style="1" customWidth="1"/>
    <col min="14340" max="14340" width="0.5" style="1" customWidth="1"/>
    <col min="14341" max="14344" width="8.5" style="1" customWidth="1"/>
    <col min="14345" max="14346" width="9.625" style="1" customWidth="1"/>
    <col min="14347" max="14347" width="11.375" style="1" customWidth="1"/>
    <col min="14348" max="14348" width="11" style="1" customWidth="1"/>
    <col min="14349" max="14349" width="16.125" style="1" customWidth="1"/>
    <col min="14350" max="14350" width="10.625" style="1" customWidth="1"/>
    <col min="14351" max="14351" width="12" style="1" customWidth="1"/>
    <col min="14352" max="14352" width="24.875" style="1" customWidth="1"/>
    <col min="14353" max="14587" width="8.875" style="1"/>
    <col min="14588" max="14588" width="15.625" style="1" customWidth="1"/>
    <col min="14589" max="14589" width="30" style="1" customWidth="1"/>
    <col min="14590" max="14590" width="29.375" style="1" customWidth="1"/>
    <col min="14591" max="14591" width="8.875" style="1"/>
    <col min="14592" max="14593" width="8.875" style="1" customWidth="1"/>
    <col min="14594" max="14594" width="8.375" style="1" customWidth="1"/>
    <col min="14595" max="14595" width="9.125" style="1" customWidth="1"/>
    <col min="14596" max="14596" width="0.5" style="1" customWidth="1"/>
    <col min="14597" max="14600" width="8.5" style="1" customWidth="1"/>
    <col min="14601" max="14602" width="9.625" style="1" customWidth="1"/>
    <col min="14603" max="14603" width="11.375" style="1" customWidth="1"/>
    <col min="14604" max="14604" width="11" style="1" customWidth="1"/>
    <col min="14605" max="14605" width="16.125" style="1" customWidth="1"/>
    <col min="14606" max="14606" width="10.625" style="1" customWidth="1"/>
    <col min="14607" max="14607" width="12" style="1" customWidth="1"/>
    <col min="14608" max="14608" width="24.875" style="1" customWidth="1"/>
    <col min="14609" max="14843" width="8.875" style="1"/>
    <col min="14844" max="14844" width="15.625" style="1" customWidth="1"/>
    <col min="14845" max="14845" width="30" style="1" customWidth="1"/>
    <col min="14846" max="14846" width="29.375" style="1" customWidth="1"/>
    <col min="14847" max="14847" width="8.875" style="1"/>
    <col min="14848" max="14849" width="8.875" style="1" customWidth="1"/>
    <col min="14850" max="14850" width="8.375" style="1" customWidth="1"/>
    <col min="14851" max="14851" width="9.125" style="1" customWidth="1"/>
    <col min="14852" max="14852" width="0.5" style="1" customWidth="1"/>
    <col min="14853" max="14856" width="8.5" style="1" customWidth="1"/>
    <col min="14857" max="14858" width="9.625" style="1" customWidth="1"/>
    <col min="14859" max="14859" width="11.375" style="1" customWidth="1"/>
    <col min="14860" max="14860" width="11" style="1" customWidth="1"/>
    <col min="14861" max="14861" width="16.125" style="1" customWidth="1"/>
    <col min="14862" max="14862" width="10.625" style="1" customWidth="1"/>
    <col min="14863" max="14863" width="12" style="1" customWidth="1"/>
    <col min="14864" max="14864" width="24.875" style="1" customWidth="1"/>
    <col min="14865" max="15099" width="8.875" style="1"/>
    <col min="15100" max="15100" width="15.625" style="1" customWidth="1"/>
    <col min="15101" max="15101" width="30" style="1" customWidth="1"/>
    <col min="15102" max="15102" width="29.375" style="1" customWidth="1"/>
    <col min="15103" max="15103" width="8.875" style="1"/>
    <col min="15104" max="15105" width="8.875" style="1" customWidth="1"/>
    <col min="15106" max="15106" width="8.375" style="1" customWidth="1"/>
    <col min="15107" max="15107" width="9.125" style="1" customWidth="1"/>
    <col min="15108" max="15108" width="0.5" style="1" customWidth="1"/>
    <col min="15109" max="15112" width="8.5" style="1" customWidth="1"/>
    <col min="15113" max="15114" width="9.625" style="1" customWidth="1"/>
    <col min="15115" max="15115" width="11.375" style="1" customWidth="1"/>
    <col min="15116" max="15116" width="11" style="1" customWidth="1"/>
    <col min="15117" max="15117" width="16.125" style="1" customWidth="1"/>
    <col min="15118" max="15118" width="10.625" style="1" customWidth="1"/>
    <col min="15119" max="15119" width="12" style="1" customWidth="1"/>
    <col min="15120" max="15120" width="24.875" style="1" customWidth="1"/>
    <col min="15121" max="15355" width="8.875" style="1"/>
    <col min="15356" max="15356" width="15.625" style="1" customWidth="1"/>
    <col min="15357" max="15357" width="30" style="1" customWidth="1"/>
    <col min="15358" max="15358" width="29.375" style="1" customWidth="1"/>
    <col min="15359" max="15359" width="8.875" style="1"/>
    <col min="15360" max="15361" width="8.875" style="1" customWidth="1"/>
    <col min="15362" max="15362" width="8.375" style="1" customWidth="1"/>
    <col min="15363" max="15363" width="9.125" style="1" customWidth="1"/>
    <col min="15364" max="15364" width="0.5" style="1" customWidth="1"/>
    <col min="15365" max="15368" width="8.5" style="1" customWidth="1"/>
    <col min="15369" max="15370" width="9.625" style="1" customWidth="1"/>
    <col min="15371" max="15371" width="11.375" style="1" customWidth="1"/>
    <col min="15372" max="15372" width="11" style="1" customWidth="1"/>
    <col min="15373" max="15373" width="16.125" style="1" customWidth="1"/>
    <col min="15374" max="15374" width="10.625" style="1" customWidth="1"/>
    <col min="15375" max="15375" width="12" style="1" customWidth="1"/>
    <col min="15376" max="15376" width="24.875" style="1" customWidth="1"/>
    <col min="15377" max="15611" width="8.875" style="1"/>
    <col min="15612" max="15612" width="15.625" style="1" customWidth="1"/>
    <col min="15613" max="15613" width="30" style="1" customWidth="1"/>
    <col min="15614" max="15614" width="29.375" style="1" customWidth="1"/>
    <col min="15615" max="15615" width="8.875" style="1"/>
    <col min="15616" max="15617" width="8.875" style="1" customWidth="1"/>
    <col min="15618" max="15618" width="8.375" style="1" customWidth="1"/>
    <col min="15619" max="15619" width="9.125" style="1" customWidth="1"/>
    <col min="15620" max="15620" width="0.5" style="1" customWidth="1"/>
    <col min="15621" max="15624" width="8.5" style="1" customWidth="1"/>
    <col min="15625" max="15626" width="9.625" style="1" customWidth="1"/>
    <col min="15627" max="15627" width="11.375" style="1" customWidth="1"/>
    <col min="15628" max="15628" width="11" style="1" customWidth="1"/>
    <col min="15629" max="15629" width="16.125" style="1" customWidth="1"/>
    <col min="15630" max="15630" width="10.625" style="1" customWidth="1"/>
    <col min="15631" max="15631" width="12" style="1" customWidth="1"/>
    <col min="15632" max="15632" width="24.875" style="1" customWidth="1"/>
    <col min="15633" max="15867" width="8.875" style="1"/>
    <col min="15868" max="15868" width="15.625" style="1" customWidth="1"/>
    <col min="15869" max="15869" width="30" style="1" customWidth="1"/>
    <col min="15870" max="15870" width="29.375" style="1" customWidth="1"/>
    <col min="15871" max="15871" width="8.875" style="1"/>
    <col min="15872" max="15873" width="8.875" style="1" customWidth="1"/>
    <col min="15874" max="15874" width="8.375" style="1" customWidth="1"/>
    <col min="15875" max="15875" width="9.125" style="1" customWidth="1"/>
    <col min="15876" max="15876" width="0.5" style="1" customWidth="1"/>
    <col min="15877" max="15880" width="8.5" style="1" customWidth="1"/>
    <col min="15881" max="15882" width="9.625" style="1" customWidth="1"/>
    <col min="15883" max="15883" width="11.375" style="1" customWidth="1"/>
    <col min="15884" max="15884" width="11" style="1" customWidth="1"/>
    <col min="15885" max="15885" width="16.125" style="1" customWidth="1"/>
    <col min="15886" max="15886" width="10.625" style="1" customWidth="1"/>
    <col min="15887" max="15887" width="12" style="1" customWidth="1"/>
    <col min="15888" max="15888" width="24.875" style="1" customWidth="1"/>
    <col min="15889" max="16123" width="8.875" style="1"/>
    <col min="16124" max="16124" width="15.625" style="1" customWidth="1"/>
    <col min="16125" max="16125" width="30" style="1" customWidth="1"/>
    <col min="16126" max="16126" width="29.375" style="1" customWidth="1"/>
    <col min="16127" max="16127" width="8.875" style="1"/>
    <col min="16128" max="16129" width="8.875" style="1" customWidth="1"/>
    <col min="16130" max="16130" width="8.375" style="1" customWidth="1"/>
    <col min="16131" max="16131" width="9.125" style="1" customWidth="1"/>
    <col min="16132" max="16132" width="0.5" style="1" customWidth="1"/>
    <col min="16133" max="16136" width="8.5" style="1" customWidth="1"/>
    <col min="16137" max="16138" width="9.625" style="1" customWidth="1"/>
    <col min="16139" max="16139" width="11.375" style="1" customWidth="1"/>
    <col min="16140" max="16140" width="11" style="1" customWidth="1"/>
    <col min="16141" max="16141" width="16.125" style="1" customWidth="1"/>
    <col min="16142" max="16142" width="10.625" style="1" customWidth="1"/>
    <col min="16143" max="16143" width="12" style="1" customWidth="1"/>
    <col min="16144" max="16144" width="24.875" style="1" customWidth="1"/>
    <col min="16145" max="16384" width="8.875" style="1"/>
  </cols>
  <sheetData>
    <row r="1" spans="1:16" ht="31.35" customHeight="1" x14ac:dyDescent="0.35">
      <c r="A1" s="105" t="s">
        <v>154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6" ht="26.45" customHeight="1" x14ac:dyDescent="0.25">
      <c r="A2" s="49" t="s">
        <v>147</v>
      </c>
      <c r="B2" s="109"/>
      <c r="C2" s="110"/>
      <c r="D2" s="110"/>
      <c r="F2" s="5"/>
      <c r="G2" s="5"/>
      <c r="H2" s="5"/>
      <c r="I2" s="5"/>
      <c r="J2" s="5"/>
      <c r="K2" s="5"/>
      <c r="L2" s="6"/>
      <c r="M2" s="5"/>
      <c r="N2" s="5"/>
      <c r="O2" s="5"/>
    </row>
    <row r="3" spans="1:16" ht="26.45" customHeight="1" x14ac:dyDescent="0.25">
      <c r="A3" s="49" t="s">
        <v>148</v>
      </c>
      <c r="B3" s="87"/>
      <c r="C3" s="87"/>
      <c r="D3" s="87"/>
      <c r="F3" s="5"/>
      <c r="G3" s="5"/>
      <c r="H3" s="5"/>
      <c r="I3" s="5"/>
      <c r="J3" s="5"/>
      <c r="K3" s="5"/>
      <c r="L3" s="6"/>
      <c r="M3" s="4"/>
      <c r="N3" s="4"/>
      <c r="O3" s="5"/>
    </row>
    <row r="4" spans="1:16" ht="26.45" customHeight="1" x14ac:dyDescent="0.35">
      <c r="A4" s="49" t="s">
        <v>149</v>
      </c>
      <c r="B4" s="113"/>
      <c r="C4" s="113"/>
      <c r="D4" s="113"/>
      <c r="E4" s="38"/>
      <c r="F4" s="5"/>
      <c r="G4" s="5"/>
      <c r="H4" s="5"/>
      <c r="I4" s="5"/>
      <c r="J4" s="111" t="s">
        <v>162</v>
      </c>
      <c r="K4" s="111"/>
      <c r="L4" s="111"/>
      <c r="M4" s="111"/>
      <c r="N4" s="111"/>
      <c r="O4" s="5"/>
    </row>
    <row r="5" spans="1:16" ht="21.6" customHeight="1" x14ac:dyDescent="0.25">
      <c r="A5" s="49"/>
      <c r="B5" s="113"/>
      <c r="C5" s="113"/>
      <c r="D5" s="113"/>
      <c r="E5" s="38"/>
      <c r="F5" s="5"/>
      <c r="G5" s="5"/>
      <c r="H5" s="5"/>
      <c r="I5" s="5"/>
      <c r="J5" s="5"/>
      <c r="K5" s="5"/>
      <c r="L5" s="6"/>
      <c r="M5" s="4"/>
      <c r="N5" s="4"/>
      <c r="O5" s="5"/>
    </row>
    <row r="6" spans="1:16" ht="24" customHeight="1" x14ac:dyDescent="0.25">
      <c r="A6" s="49" t="s">
        <v>150</v>
      </c>
      <c r="B6" s="87"/>
      <c r="C6" s="87"/>
      <c r="D6" s="87"/>
      <c r="E6" s="38"/>
      <c r="F6" s="5"/>
      <c r="G6" s="5"/>
      <c r="H6" s="5"/>
      <c r="I6" s="5"/>
      <c r="J6" s="5"/>
      <c r="K6" s="5"/>
      <c r="M6" s="4"/>
      <c r="N6" s="4"/>
      <c r="O6" s="5"/>
    </row>
    <row r="7" spans="1:16" ht="24" customHeight="1" x14ac:dyDescent="0.25">
      <c r="A7" s="49" t="s">
        <v>151</v>
      </c>
      <c r="B7" s="96"/>
      <c r="C7" s="87"/>
      <c r="D7" s="87"/>
      <c r="E7" s="38"/>
      <c r="F7" s="5"/>
      <c r="G7" s="5"/>
      <c r="H7" s="5"/>
      <c r="I7" s="5"/>
      <c r="J7" s="5"/>
      <c r="K7" s="112" t="s">
        <v>163</v>
      </c>
      <c r="L7" s="112"/>
      <c r="M7" s="112"/>
      <c r="N7" s="86">
        <f>SUM(N86)</f>
        <v>0</v>
      </c>
      <c r="O7" s="5"/>
    </row>
    <row r="8" spans="1:16" ht="24.6" customHeight="1" x14ac:dyDescent="0.2">
      <c r="A8" s="49"/>
      <c r="B8" s="52"/>
      <c r="E8" s="38"/>
      <c r="F8" s="5"/>
      <c r="G8" s="5"/>
      <c r="H8" s="5"/>
      <c r="I8" s="5"/>
      <c r="J8" s="5"/>
      <c r="K8" s="5"/>
      <c r="M8" s="4"/>
      <c r="N8" s="4"/>
      <c r="O8" s="5"/>
    </row>
    <row r="9" spans="1:16" ht="19.5" customHeight="1" x14ac:dyDescent="0.2">
      <c r="A9" s="103" t="s">
        <v>0</v>
      </c>
      <c r="B9" s="104" t="s">
        <v>1</v>
      </c>
      <c r="C9" s="104" t="s">
        <v>15</v>
      </c>
      <c r="D9" s="103" t="s">
        <v>2</v>
      </c>
      <c r="E9" s="106" t="s">
        <v>9</v>
      </c>
      <c r="F9" s="106"/>
      <c r="G9" s="106"/>
      <c r="H9" s="106"/>
      <c r="I9" s="106"/>
      <c r="J9" s="106"/>
      <c r="K9" s="19"/>
      <c r="L9" s="107" t="s">
        <v>3</v>
      </c>
      <c r="M9" s="108" t="s">
        <v>157</v>
      </c>
      <c r="N9" s="104" t="s">
        <v>158</v>
      </c>
      <c r="O9" s="104" t="s">
        <v>4</v>
      </c>
    </row>
    <row r="10" spans="1:16" ht="32.450000000000003" customHeight="1" x14ac:dyDescent="0.2">
      <c r="A10" s="103"/>
      <c r="B10" s="104"/>
      <c r="C10" s="104"/>
      <c r="D10" s="103"/>
      <c r="E10" s="48" t="s">
        <v>16</v>
      </c>
      <c r="F10" s="58" t="s">
        <v>5</v>
      </c>
      <c r="G10" s="58" t="s">
        <v>6</v>
      </c>
      <c r="H10" s="58" t="s">
        <v>7</v>
      </c>
      <c r="I10" s="59" t="s">
        <v>8</v>
      </c>
      <c r="J10" s="60" t="s">
        <v>26</v>
      </c>
      <c r="K10" s="60" t="s">
        <v>27</v>
      </c>
      <c r="L10" s="107"/>
      <c r="M10" s="108"/>
      <c r="N10" s="104"/>
      <c r="O10" s="104"/>
    </row>
    <row r="11" spans="1:16" ht="21.95" customHeight="1" x14ac:dyDescent="0.25">
      <c r="A11" s="74" t="s">
        <v>19</v>
      </c>
      <c r="B11" s="53"/>
      <c r="C11" s="53"/>
      <c r="D11" s="53"/>
      <c r="E11" s="53"/>
      <c r="F11" s="54"/>
      <c r="G11" s="54"/>
      <c r="H11" s="54"/>
      <c r="I11" s="54"/>
      <c r="J11" s="54"/>
      <c r="K11" s="54"/>
      <c r="L11" s="55"/>
      <c r="M11" s="56"/>
      <c r="N11" s="57"/>
      <c r="O11" s="75"/>
    </row>
    <row r="12" spans="1:16" ht="26.45" customHeight="1" x14ac:dyDescent="0.2">
      <c r="A12" s="8" t="s">
        <v>126</v>
      </c>
      <c r="B12" s="9" t="s">
        <v>45</v>
      </c>
      <c r="C12" s="9" t="s">
        <v>17</v>
      </c>
      <c r="D12" s="9" t="s">
        <v>19</v>
      </c>
      <c r="E12" s="10"/>
      <c r="F12" s="10"/>
      <c r="G12" s="10"/>
      <c r="H12" s="10"/>
      <c r="I12" s="10"/>
      <c r="J12" s="10"/>
      <c r="K12" s="11"/>
      <c r="L12" s="12">
        <f t="shared" ref="L12:L22" si="0">SUM(E12:K12)</f>
        <v>0</v>
      </c>
      <c r="M12" s="13">
        <v>20</v>
      </c>
      <c r="N12" s="14">
        <f t="shared" ref="N12:N63" si="1">L12*M12</f>
        <v>0</v>
      </c>
      <c r="O12" s="15">
        <v>39.950000000000003</v>
      </c>
    </row>
    <row r="13" spans="1:16" ht="26.45" customHeight="1" x14ac:dyDescent="0.2">
      <c r="A13" s="8" t="s">
        <v>92</v>
      </c>
      <c r="B13" s="9" t="s">
        <v>14</v>
      </c>
      <c r="C13" s="9" t="s">
        <v>17</v>
      </c>
      <c r="D13" s="9" t="s">
        <v>19</v>
      </c>
      <c r="E13" s="10"/>
      <c r="F13" s="10"/>
      <c r="G13" s="10"/>
      <c r="H13" s="10"/>
      <c r="I13" s="10"/>
      <c r="J13" s="11"/>
      <c r="K13" s="11"/>
      <c r="L13" s="12">
        <f t="shared" si="0"/>
        <v>0</v>
      </c>
      <c r="M13" s="13">
        <v>22.5</v>
      </c>
      <c r="N13" s="14">
        <f t="shared" si="1"/>
        <v>0</v>
      </c>
      <c r="O13" s="15">
        <v>44.95</v>
      </c>
      <c r="P13" s="16"/>
    </row>
    <row r="14" spans="1:16" ht="26.45" customHeight="1" x14ac:dyDescent="0.2">
      <c r="A14" s="8" t="s">
        <v>93</v>
      </c>
      <c r="B14" s="9" t="s">
        <v>14</v>
      </c>
      <c r="C14" s="9" t="s">
        <v>68</v>
      </c>
      <c r="D14" s="9" t="s">
        <v>20</v>
      </c>
      <c r="E14" s="10"/>
      <c r="F14" s="10"/>
      <c r="G14" s="10"/>
      <c r="H14" s="10"/>
      <c r="I14" s="10"/>
      <c r="J14" s="11"/>
      <c r="K14" s="11"/>
      <c r="L14" s="12">
        <f t="shared" si="0"/>
        <v>0</v>
      </c>
      <c r="M14" s="13">
        <v>21.5</v>
      </c>
      <c r="N14" s="14">
        <f t="shared" si="1"/>
        <v>0</v>
      </c>
      <c r="O14" s="15">
        <v>42.95</v>
      </c>
      <c r="P14" s="16"/>
    </row>
    <row r="15" spans="1:16" ht="26.45" customHeight="1" x14ac:dyDescent="0.2">
      <c r="A15" s="114" t="s">
        <v>169</v>
      </c>
      <c r="B15" s="9" t="s">
        <v>35</v>
      </c>
      <c r="C15" s="9" t="s">
        <v>17</v>
      </c>
      <c r="D15" s="9" t="s">
        <v>19</v>
      </c>
      <c r="E15" s="10"/>
      <c r="F15" s="10"/>
      <c r="G15" s="10"/>
      <c r="H15" s="10"/>
      <c r="I15" s="10"/>
      <c r="J15" s="11"/>
      <c r="K15" s="11"/>
      <c r="L15" s="12">
        <f t="shared" ref="L15" si="2">SUM(E15:K15)</f>
        <v>0</v>
      </c>
      <c r="M15" s="13">
        <v>22.5</v>
      </c>
      <c r="N15" s="14">
        <f t="shared" ref="N15" si="3">L15*M15</f>
        <v>0</v>
      </c>
      <c r="O15" s="15">
        <v>44.95</v>
      </c>
      <c r="P15" s="16"/>
    </row>
    <row r="16" spans="1:16" ht="26.45" customHeight="1" x14ac:dyDescent="0.2">
      <c r="A16" s="8" t="s">
        <v>120</v>
      </c>
      <c r="B16" s="9" t="s">
        <v>72</v>
      </c>
      <c r="C16" s="9" t="s">
        <v>17</v>
      </c>
      <c r="D16" s="9" t="s">
        <v>20</v>
      </c>
      <c r="E16" s="11"/>
      <c r="F16" s="11"/>
      <c r="G16" s="10"/>
      <c r="H16" s="10"/>
      <c r="I16" s="10"/>
      <c r="J16" s="10"/>
      <c r="K16" s="10"/>
      <c r="L16" s="12">
        <f t="shared" si="0"/>
        <v>0</v>
      </c>
      <c r="M16" s="13">
        <v>17.5</v>
      </c>
      <c r="N16" s="14">
        <f t="shared" si="1"/>
        <v>0</v>
      </c>
      <c r="O16" s="15">
        <v>39.950000000000003</v>
      </c>
    </row>
    <row r="17" spans="1:15" ht="26.45" customHeight="1" x14ac:dyDescent="0.2">
      <c r="A17" s="8" t="s">
        <v>106</v>
      </c>
      <c r="B17" s="9" t="s">
        <v>63</v>
      </c>
      <c r="C17" s="9" t="s">
        <v>17</v>
      </c>
      <c r="D17" s="9" t="s">
        <v>20</v>
      </c>
      <c r="E17" s="11"/>
      <c r="F17" s="11"/>
      <c r="G17" s="10"/>
      <c r="H17" s="10"/>
      <c r="I17" s="10"/>
      <c r="J17" s="10"/>
      <c r="K17" s="10"/>
      <c r="L17" s="12">
        <f t="shared" si="0"/>
        <v>0</v>
      </c>
      <c r="M17" s="13">
        <v>27.5</v>
      </c>
      <c r="N17" s="14">
        <f t="shared" si="1"/>
        <v>0</v>
      </c>
      <c r="O17" s="15">
        <v>54.95</v>
      </c>
    </row>
    <row r="18" spans="1:15" ht="26.45" customHeight="1" x14ac:dyDescent="0.2">
      <c r="A18" s="8" t="s">
        <v>127</v>
      </c>
      <c r="B18" s="9" t="s">
        <v>63</v>
      </c>
      <c r="C18" s="9" t="s">
        <v>17</v>
      </c>
      <c r="D18" s="9" t="s">
        <v>19</v>
      </c>
      <c r="E18" s="11"/>
      <c r="F18" s="11"/>
      <c r="G18" s="10"/>
      <c r="H18" s="10"/>
      <c r="I18" s="10"/>
      <c r="J18" s="10"/>
      <c r="K18" s="10"/>
      <c r="L18" s="12">
        <f t="shared" si="0"/>
        <v>0</v>
      </c>
      <c r="M18" s="13">
        <v>27.5</v>
      </c>
      <c r="N18" s="14">
        <f t="shared" si="1"/>
        <v>0</v>
      </c>
      <c r="O18" s="15">
        <v>54.95</v>
      </c>
    </row>
    <row r="19" spans="1:15" ht="26.45" customHeight="1" x14ac:dyDescent="0.2">
      <c r="A19" s="8" t="s">
        <v>159</v>
      </c>
      <c r="B19" s="9" t="s">
        <v>160</v>
      </c>
      <c r="C19" s="9" t="s">
        <v>161</v>
      </c>
      <c r="D19" s="9" t="s">
        <v>20</v>
      </c>
      <c r="E19" s="11"/>
      <c r="F19" s="11"/>
      <c r="G19" s="10"/>
      <c r="H19" s="10"/>
      <c r="I19" s="10"/>
      <c r="J19" s="10"/>
      <c r="K19" s="10"/>
      <c r="L19" s="12">
        <f t="shared" si="0"/>
        <v>0</v>
      </c>
      <c r="M19" s="13">
        <v>7.5</v>
      </c>
      <c r="N19" s="14">
        <f t="shared" ref="N19" si="4">L19*M19</f>
        <v>0</v>
      </c>
      <c r="O19" s="15">
        <v>14.95</v>
      </c>
    </row>
    <row r="20" spans="1:15" ht="26.45" customHeight="1" x14ac:dyDescent="0.2">
      <c r="A20" s="8" t="s">
        <v>128</v>
      </c>
      <c r="B20" s="9" t="s">
        <v>62</v>
      </c>
      <c r="C20" s="9" t="s">
        <v>17</v>
      </c>
      <c r="D20" s="9" t="s">
        <v>19</v>
      </c>
      <c r="E20" s="11"/>
      <c r="F20" s="11"/>
      <c r="G20" s="10"/>
      <c r="H20" s="10"/>
      <c r="I20" s="10"/>
      <c r="J20" s="10"/>
      <c r="K20" s="10"/>
      <c r="L20" s="12">
        <f t="shared" si="0"/>
        <v>0</v>
      </c>
      <c r="M20" s="13">
        <v>22.5</v>
      </c>
      <c r="N20" s="14">
        <f t="shared" si="1"/>
        <v>0</v>
      </c>
      <c r="O20" s="15">
        <v>44.95</v>
      </c>
    </row>
    <row r="21" spans="1:15" ht="26.45" customHeight="1" x14ac:dyDescent="0.2">
      <c r="A21" s="8" t="s">
        <v>129</v>
      </c>
      <c r="B21" s="9" t="s">
        <v>90</v>
      </c>
      <c r="C21" s="9" t="s">
        <v>55</v>
      </c>
      <c r="D21" s="9" t="s">
        <v>20</v>
      </c>
      <c r="E21" s="11"/>
      <c r="F21" s="11"/>
      <c r="G21" s="10"/>
      <c r="H21" s="10"/>
      <c r="I21" s="10"/>
      <c r="J21" s="10"/>
      <c r="K21" s="10"/>
      <c r="L21" s="12">
        <f t="shared" si="0"/>
        <v>0</v>
      </c>
      <c r="M21" s="13">
        <v>27.5</v>
      </c>
      <c r="N21" s="14">
        <f t="shared" si="1"/>
        <v>0</v>
      </c>
      <c r="O21" s="15">
        <v>54.95</v>
      </c>
    </row>
    <row r="22" spans="1:15" ht="26.45" customHeight="1" x14ac:dyDescent="0.2">
      <c r="A22" s="76" t="s">
        <v>113</v>
      </c>
      <c r="B22" s="61" t="s">
        <v>37</v>
      </c>
      <c r="C22" s="61" t="s">
        <v>41</v>
      </c>
      <c r="D22" s="61" t="s">
        <v>34</v>
      </c>
      <c r="E22" s="62"/>
      <c r="F22" s="62"/>
      <c r="G22" s="63"/>
      <c r="H22" s="63"/>
      <c r="I22" s="63"/>
      <c r="J22" s="63"/>
      <c r="K22" s="63"/>
      <c r="L22" s="64">
        <f t="shared" si="0"/>
        <v>0</v>
      </c>
      <c r="M22" s="65">
        <v>15</v>
      </c>
      <c r="N22" s="14">
        <f t="shared" si="1"/>
        <v>0</v>
      </c>
      <c r="O22" s="66">
        <v>29.95</v>
      </c>
    </row>
    <row r="23" spans="1:15" ht="26.45" customHeight="1" x14ac:dyDescent="0.2">
      <c r="A23" s="72" t="s">
        <v>119</v>
      </c>
      <c r="B23" s="17" t="s">
        <v>72</v>
      </c>
      <c r="C23" s="17" t="s">
        <v>31</v>
      </c>
      <c r="D23" s="17" t="s">
        <v>31</v>
      </c>
      <c r="E23" s="18"/>
      <c r="F23" s="18"/>
      <c r="G23" s="19"/>
      <c r="H23" s="19"/>
      <c r="I23" s="19"/>
      <c r="J23" s="15"/>
      <c r="K23" s="19"/>
      <c r="L23" s="20">
        <f>SUM(E23:K23)</f>
        <v>0</v>
      </c>
      <c r="M23" s="13">
        <v>17.5</v>
      </c>
      <c r="N23" s="14">
        <f t="shared" si="1"/>
        <v>0</v>
      </c>
      <c r="O23" s="15">
        <v>39.950000000000003</v>
      </c>
    </row>
    <row r="24" spans="1:15" ht="26.45" customHeight="1" x14ac:dyDescent="0.25">
      <c r="A24" s="77" t="s">
        <v>56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9"/>
      <c r="M24" s="70"/>
      <c r="N24" s="71"/>
      <c r="O24" s="78"/>
    </row>
    <row r="25" spans="1:15" ht="26.45" customHeight="1" x14ac:dyDescent="0.2">
      <c r="A25" s="8" t="s">
        <v>114</v>
      </c>
      <c r="B25" s="22" t="s">
        <v>64</v>
      </c>
      <c r="C25" s="9" t="s">
        <v>68</v>
      </c>
      <c r="D25" s="9" t="s">
        <v>56</v>
      </c>
      <c r="E25" s="9"/>
      <c r="F25" s="10"/>
      <c r="G25" s="10"/>
      <c r="H25" s="10"/>
      <c r="I25" s="10"/>
      <c r="J25" s="10"/>
      <c r="K25" s="11"/>
      <c r="L25" s="12">
        <f t="shared" ref="L25:L34" si="5">SUM(E25:K25)</f>
        <v>0</v>
      </c>
      <c r="M25" s="13">
        <v>17.5</v>
      </c>
      <c r="N25" s="14">
        <f t="shared" si="1"/>
        <v>0</v>
      </c>
      <c r="O25" s="14">
        <v>34.950000000000003</v>
      </c>
    </row>
    <row r="26" spans="1:15" ht="26.45" customHeight="1" x14ac:dyDescent="0.2">
      <c r="A26" s="8" t="s">
        <v>115</v>
      </c>
      <c r="B26" s="22" t="s">
        <v>65</v>
      </c>
      <c r="C26" s="9" t="s">
        <v>55</v>
      </c>
      <c r="D26" s="9" t="s">
        <v>18</v>
      </c>
      <c r="E26" s="9"/>
      <c r="F26" s="10"/>
      <c r="G26" s="10"/>
      <c r="H26" s="10"/>
      <c r="I26" s="10"/>
      <c r="J26" s="10"/>
      <c r="K26" s="11"/>
      <c r="L26" s="12">
        <f t="shared" si="5"/>
        <v>0</v>
      </c>
      <c r="M26" s="13">
        <v>22.5</v>
      </c>
      <c r="N26" s="14">
        <f t="shared" si="1"/>
        <v>0</v>
      </c>
      <c r="O26" s="15">
        <v>44.95</v>
      </c>
    </row>
    <row r="27" spans="1:15" ht="26.45" customHeight="1" x14ac:dyDescent="0.2">
      <c r="A27" s="8" t="s">
        <v>118</v>
      </c>
      <c r="B27" s="9" t="s">
        <v>14</v>
      </c>
      <c r="C27" s="9" t="s">
        <v>68</v>
      </c>
      <c r="D27" s="9" t="s">
        <v>56</v>
      </c>
      <c r="E27" s="10"/>
      <c r="F27" s="10"/>
      <c r="G27" s="10"/>
      <c r="H27" s="10"/>
      <c r="I27" s="10"/>
      <c r="J27" s="11"/>
      <c r="K27" s="11"/>
      <c r="L27" s="12">
        <f t="shared" si="5"/>
        <v>0</v>
      </c>
      <c r="M27" s="13">
        <v>21.5</v>
      </c>
      <c r="N27" s="14">
        <f t="shared" si="1"/>
        <v>0</v>
      </c>
      <c r="O27" s="15">
        <v>42.95</v>
      </c>
    </row>
    <row r="28" spans="1:15" ht="26.45" customHeight="1" x14ac:dyDescent="0.2">
      <c r="A28" s="8" t="s">
        <v>116</v>
      </c>
      <c r="B28" s="9" t="s">
        <v>14</v>
      </c>
      <c r="C28" s="9" t="s">
        <v>68</v>
      </c>
      <c r="D28" s="9" t="s">
        <v>29</v>
      </c>
      <c r="E28" s="10"/>
      <c r="F28" s="10"/>
      <c r="G28" s="10"/>
      <c r="H28" s="10"/>
      <c r="I28" s="10"/>
      <c r="J28" s="11"/>
      <c r="K28" s="11"/>
      <c r="L28" s="12">
        <f t="shared" si="5"/>
        <v>0</v>
      </c>
      <c r="M28" s="13">
        <v>21.5</v>
      </c>
      <c r="N28" s="14">
        <f t="shared" si="1"/>
        <v>0</v>
      </c>
      <c r="O28" s="15">
        <v>42.95</v>
      </c>
    </row>
    <row r="29" spans="1:15" ht="26.45" customHeight="1" x14ac:dyDescent="0.2">
      <c r="A29" s="8" t="s">
        <v>117</v>
      </c>
      <c r="B29" s="9" t="s">
        <v>42</v>
      </c>
      <c r="C29" s="9" t="s">
        <v>140</v>
      </c>
      <c r="D29" s="9" t="s">
        <v>141</v>
      </c>
      <c r="E29" s="10"/>
      <c r="F29" s="10"/>
      <c r="G29" s="10"/>
      <c r="H29" s="10"/>
      <c r="I29" s="10"/>
      <c r="J29" s="11"/>
      <c r="K29" s="11"/>
      <c r="L29" s="12">
        <f t="shared" si="5"/>
        <v>0</v>
      </c>
      <c r="M29" s="13">
        <f>75/2</f>
        <v>37.5</v>
      </c>
      <c r="N29" s="14">
        <f t="shared" si="1"/>
        <v>0</v>
      </c>
      <c r="O29" s="15">
        <v>74.95</v>
      </c>
    </row>
    <row r="30" spans="1:15" ht="26.45" customHeight="1" x14ac:dyDescent="0.2">
      <c r="A30" s="8" t="s">
        <v>107</v>
      </c>
      <c r="B30" s="9" t="s">
        <v>67</v>
      </c>
      <c r="C30" s="9" t="s">
        <v>68</v>
      </c>
      <c r="D30" s="9" t="s">
        <v>56</v>
      </c>
      <c r="E30" s="11"/>
      <c r="F30" s="11"/>
      <c r="G30" s="10"/>
      <c r="H30" s="10"/>
      <c r="I30" s="10"/>
      <c r="J30" s="14"/>
      <c r="K30" s="10"/>
      <c r="L30" s="12">
        <f t="shared" si="5"/>
        <v>0</v>
      </c>
      <c r="M30" s="13">
        <v>20</v>
      </c>
      <c r="N30" s="14">
        <f t="shared" si="1"/>
        <v>0</v>
      </c>
      <c r="O30" s="15">
        <v>39.950000000000003</v>
      </c>
    </row>
    <row r="31" spans="1:15" ht="26.45" customHeight="1" x14ac:dyDescent="0.2">
      <c r="A31" s="72" t="s">
        <v>108</v>
      </c>
      <c r="B31" s="17" t="s">
        <v>89</v>
      </c>
      <c r="C31" s="17" t="s">
        <v>55</v>
      </c>
      <c r="D31" s="17" t="s">
        <v>18</v>
      </c>
      <c r="E31" s="18"/>
      <c r="F31" s="18"/>
      <c r="G31" s="19"/>
      <c r="H31" s="19"/>
      <c r="I31" s="19"/>
      <c r="J31" s="19"/>
      <c r="K31" s="19"/>
      <c r="L31" s="20">
        <f t="shared" si="5"/>
        <v>0</v>
      </c>
      <c r="M31" s="13">
        <v>27.5</v>
      </c>
      <c r="N31" s="15">
        <f t="shared" si="1"/>
        <v>0</v>
      </c>
      <c r="O31" s="15">
        <v>54.95</v>
      </c>
    </row>
    <row r="32" spans="1:15" ht="26.45" customHeight="1" x14ac:dyDescent="0.2">
      <c r="A32" s="8" t="s">
        <v>84</v>
      </c>
      <c r="B32" s="9" t="s">
        <v>37</v>
      </c>
      <c r="C32" s="9" t="s">
        <v>41</v>
      </c>
      <c r="D32" s="9" t="s">
        <v>56</v>
      </c>
      <c r="E32" s="11"/>
      <c r="F32" s="11"/>
      <c r="G32" s="10"/>
      <c r="H32" s="10"/>
      <c r="I32" s="10"/>
      <c r="J32" s="10"/>
      <c r="K32" s="10"/>
      <c r="L32" s="12">
        <f t="shared" si="5"/>
        <v>0</v>
      </c>
      <c r="M32" s="65">
        <v>15</v>
      </c>
      <c r="N32" s="14">
        <f t="shared" si="1"/>
        <v>0</v>
      </c>
      <c r="O32" s="14">
        <v>29.95</v>
      </c>
    </row>
    <row r="33" spans="1:15" ht="26.45" customHeight="1" x14ac:dyDescent="0.2">
      <c r="A33" s="8" t="s">
        <v>102</v>
      </c>
      <c r="B33" s="9" t="s">
        <v>66</v>
      </c>
      <c r="C33" s="9" t="s">
        <v>57</v>
      </c>
      <c r="D33" s="9" t="s">
        <v>18</v>
      </c>
      <c r="E33" s="11"/>
      <c r="F33" s="11"/>
      <c r="G33" s="10"/>
      <c r="H33" s="10"/>
      <c r="I33" s="10"/>
      <c r="J33" s="10"/>
      <c r="K33" s="10"/>
      <c r="L33" s="12">
        <f t="shared" si="5"/>
        <v>0</v>
      </c>
      <c r="M33" s="13">
        <v>22.5</v>
      </c>
      <c r="N33" s="14">
        <f t="shared" si="1"/>
        <v>0</v>
      </c>
      <c r="O33" s="15">
        <v>44.95</v>
      </c>
    </row>
    <row r="34" spans="1:15" ht="26.45" customHeight="1" thickBot="1" x14ac:dyDescent="0.25">
      <c r="A34" s="8" t="s">
        <v>103</v>
      </c>
      <c r="B34" s="9" t="s">
        <v>38</v>
      </c>
      <c r="C34" s="9" t="s">
        <v>152</v>
      </c>
      <c r="D34" s="9" t="s">
        <v>142</v>
      </c>
      <c r="E34" s="11"/>
      <c r="F34" s="11"/>
      <c r="G34" s="10"/>
      <c r="H34" s="10"/>
      <c r="I34" s="10"/>
      <c r="J34" s="10"/>
      <c r="K34" s="10"/>
      <c r="L34" s="12">
        <f t="shared" si="5"/>
        <v>0</v>
      </c>
      <c r="M34" s="13">
        <v>40</v>
      </c>
      <c r="N34" s="14">
        <f t="shared" si="1"/>
        <v>0</v>
      </c>
      <c r="O34" s="15">
        <v>79.95</v>
      </c>
    </row>
    <row r="35" spans="1:15" ht="25.5" customHeight="1" x14ac:dyDescent="0.25">
      <c r="A35" s="79" t="s">
        <v>155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  <c r="M35" s="32"/>
      <c r="N35" s="34"/>
      <c r="O35" s="80"/>
    </row>
    <row r="36" spans="1:15" ht="26.45" customHeight="1" x14ac:dyDescent="0.2">
      <c r="A36" s="8" t="s">
        <v>85</v>
      </c>
      <c r="B36" s="9" t="s">
        <v>47</v>
      </c>
      <c r="C36" s="9" t="s">
        <v>68</v>
      </c>
      <c r="D36" s="9" t="s">
        <v>33</v>
      </c>
      <c r="E36" s="9"/>
      <c r="F36" s="10"/>
      <c r="G36" s="10"/>
      <c r="H36" s="10"/>
      <c r="I36" s="10"/>
      <c r="J36" s="10"/>
      <c r="K36" s="11"/>
      <c r="L36" s="12">
        <f>SUM(E36:K36)</f>
        <v>0</v>
      </c>
      <c r="M36" s="13">
        <v>17.5</v>
      </c>
      <c r="N36" s="14">
        <f t="shared" si="1"/>
        <v>0</v>
      </c>
      <c r="O36" s="13">
        <v>34.950000000000003</v>
      </c>
    </row>
    <row r="37" spans="1:15" ht="26.45" customHeight="1" x14ac:dyDescent="0.2">
      <c r="A37" s="8" t="s">
        <v>91</v>
      </c>
      <c r="B37" s="9" t="s">
        <v>49</v>
      </c>
      <c r="C37" s="9" t="s">
        <v>17</v>
      </c>
      <c r="D37" s="9" t="s">
        <v>21</v>
      </c>
      <c r="E37" s="10"/>
      <c r="F37" s="10"/>
      <c r="G37" s="10"/>
      <c r="H37" s="10"/>
      <c r="I37" s="10"/>
      <c r="J37" s="10"/>
      <c r="K37" s="11"/>
      <c r="L37" s="12">
        <f t="shared" ref="L37:L44" si="6">SUM(E37:K37)</f>
        <v>0</v>
      </c>
      <c r="M37" s="13">
        <v>20</v>
      </c>
      <c r="N37" s="14">
        <f t="shared" si="1"/>
        <v>0</v>
      </c>
      <c r="O37" s="13">
        <v>39.950000000000003</v>
      </c>
    </row>
    <row r="38" spans="1:15" ht="26.45" customHeight="1" x14ac:dyDescent="0.2">
      <c r="A38" s="8" t="s">
        <v>87</v>
      </c>
      <c r="B38" s="9" t="s">
        <v>10</v>
      </c>
      <c r="C38" s="9" t="s">
        <v>17</v>
      </c>
      <c r="D38" s="9" t="s">
        <v>21</v>
      </c>
      <c r="E38" s="10"/>
      <c r="F38" s="10"/>
      <c r="G38" s="10"/>
      <c r="H38" s="10"/>
      <c r="I38" s="10"/>
      <c r="J38" s="11"/>
      <c r="K38" s="11"/>
      <c r="L38" s="12">
        <f t="shared" si="6"/>
        <v>0</v>
      </c>
      <c r="M38" s="13">
        <v>22.5</v>
      </c>
      <c r="N38" s="14">
        <f t="shared" si="1"/>
        <v>0</v>
      </c>
      <c r="O38" s="15">
        <v>44.95</v>
      </c>
    </row>
    <row r="39" spans="1:15" ht="26.45" customHeight="1" x14ac:dyDescent="0.2">
      <c r="A39" s="8" t="s">
        <v>104</v>
      </c>
      <c r="B39" s="9" t="s">
        <v>10</v>
      </c>
      <c r="C39" s="9" t="s">
        <v>68</v>
      </c>
      <c r="D39" s="9" t="s">
        <v>33</v>
      </c>
      <c r="E39" s="10"/>
      <c r="F39" s="10"/>
      <c r="G39" s="10"/>
      <c r="H39" s="10"/>
      <c r="I39" s="10"/>
      <c r="J39" s="11"/>
      <c r="K39" s="11"/>
      <c r="L39" s="12">
        <f>SUM(E39:K39)</f>
        <v>0</v>
      </c>
      <c r="M39" s="13">
        <v>21.5</v>
      </c>
      <c r="N39" s="14">
        <f t="shared" si="1"/>
        <v>0</v>
      </c>
      <c r="O39" s="15">
        <v>42.95</v>
      </c>
    </row>
    <row r="40" spans="1:15" ht="26.45" customHeight="1" x14ac:dyDescent="0.2">
      <c r="A40" s="8" t="s">
        <v>88</v>
      </c>
      <c r="B40" s="9" t="s">
        <v>35</v>
      </c>
      <c r="C40" s="9" t="s">
        <v>17</v>
      </c>
      <c r="D40" s="9" t="s">
        <v>21</v>
      </c>
      <c r="E40" s="11"/>
      <c r="F40" s="11"/>
      <c r="G40" s="10"/>
      <c r="H40" s="10"/>
      <c r="I40" s="10"/>
      <c r="J40" s="10"/>
      <c r="K40" s="10"/>
      <c r="L40" s="12">
        <f t="shared" si="6"/>
        <v>0</v>
      </c>
      <c r="M40" s="13">
        <v>22.5</v>
      </c>
      <c r="N40" s="14">
        <f t="shared" si="1"/>
        <v>0</v>
      </c>
      <c r="O40" s="15">
        <v>44.95</v>
      </c>
    </row>
    <row r="41" spans="1:15" ht="26.45" customHeight="1" x14ac:dyDescent="0.2">
      <c r="A41" s="8" t="s">
        <v>86</v>
      </c>
      <c r="B41" s="22" t="s">
        <v>30</v>
      </c>
      <c r="C41" s="9" t="s">
        <v>68</v>
      </c>
      <c r="D41" s="9" t="s">
        <v>33</v>
      </c>
      <c r="E41" s="11"/>
      <c r="F41" s="11"/>
      <c r="G41" s="10"/>
      <c r="H41" s="10"/>
      <c r="I41" s="10"/>
      <c r="J41" s="10"/>
      <c r="K41" s="10"/>
      <c r="L41" s="12">
        <f>SUM(E41:K41)</f>
        <v>0</v>
      </c>
      <c r="M41" s="13">
        <v>17.5</v>
      </c>
      <c r="N41" s="14">
        <f t="shared" si="1"/>
        <v>0</v>
      </c>
      <c r="O41" s="15">
        <v>34.950000000000003</v>
      </c>
    </row>
    <row r="42" spans="1:15" ht="26.45" customHeight="1" x14ac:dyDescent="0.2">
      <c r="A42" s="8" t="s">
        <v>105</v>
      </c>
      <c r="B42" s="9" t="s">
        <v>73</v>
      </c>
      <c r="C42" s="9" t="s">
        <v>17</v>
      </c>
      <c r="D42" s="9" t="s">
        <v>21</v>
      </c>
      <c r="E42" s="11"/>
      <c r="F42" s="11"/>
      <c r="G42" s="10"/>
      <c r="H42" s="10"/>
      <c r="I42" s="10"/>
      <c r="J42" s="10"/>
      <c r="K42" s="10"/>
      <c r="L42" s="12">
        <f t="shared" si="6"/>
        <v>0</v>
      </c>
      <c r="M42" s="13">
        <v>17.5</v>
      </c>
      <c r="N42" s="14">
        <f t="shared" si="1"/>
        <v>0</v>
      </c>
      <c r="O42" s="15">
        <v>39.950000000000003</v>
      </c>
    </row>
    <row r="43" spans="1:15" ht="26.45" customHeight="1" x14ac:dyDescent="0.2">
      <c r="A43" s="8" t="s">
        <v>94</v>
      </c>
      <c r="B43" s="9" t="s">
        <v>43</v>
      </c>
      <c r="C43" s="9" t="s">
        <v>17</v>
      </c>
      <c r="D43" s="9" t="s">
        <v>21</v>
      </c>
      <c r="E43" s="11"/>
      <c r="F43" s="11"/>
      <c r="G43" s="10"/>
      <c r="H43" s="10"/>
      <c r="I43" s="10"/>
      <c r="J43" s="10"/>
      <c r="K43" s="10"/>
      <c r="L43" s="12">
        <f t="shared" si="6"/>
        <v>0</v>
      </c>
      <c r="M43" s="13">
        <v>25</v>
      </c>
      <c r="N43" s="14">
        <f t="shared" si="1"/>
        <v>0</v>
      </c>
      <c r="O43" s="15">
        <v>49.95</v>
      </c>
    </row>
    <row r="44" spans="1:15" ht="26.45" customHeight="1" x14ac:dyDescent="0.2">
      <c r="A44" s="8" t="s">
        <v>159</v>
      </c>
      <c r="B44" s="9" t="s">
        <v>160</v>
      </c>
      <c r="C44" s="9" t="s">
        <v>161</v>
      </c>
      <c r="D44" s="9" t="s">
        <v>23</v>
      </c>
      <c r="E44" s="11"/>
      <c r="F44" s="11"/>
      <c r="G44" s="10"/>
      <c r="H44" s="10"/>
      <c r="I44" s="10"/>
      <c r="J44" s="10"/>
      <c r="K44" s="10"/>
      <c r="L44" s="12">
        <f t="shared" si="6"/>
        <v>0</v>
      </c>
      <c r="M44" s="13">
        <v>7.5</v>
      </c>
      <c r="N44" s="14">
        <f t="shared" si="1"/>
        <v>0</v>
      </c>
      <c r="O44" s="15">
        <v>14.95</v>
      </c>
    </row>
    <row r="45" spans="1:15" ht="26.45" customHeight="1" x14ac:dyDescent="0.2">
      <c r="A45" s="8" t="s">
        <v>109</v>
      </c>
      <c r="B45" s="9" t="s">
        <v>47</v>
      </c>
      <c r="C45" s="9" t="s">
        <v>68</v>
      </c>
      <c r="D45" s="9" t="s">
        <v>71</v>
      </c>
      <c r="E45" s="9"/>
      <c r="F45" s="10"/>
      <c r="G45" s="10"/>
      <c r="H45" s="10"/>
      <c r="I45" s="10"/>
      <c r="J45" s="10"/>
      <c r="K45" s="11"/>
      <c r="L45" s="12">
        <f t="shared" ref="L45:L46" si="7">SUM(E45:K45)</f>
        <v>0</v>
      </c>
      <c r="M45" s="13">
        <v>17.5</v>
      </c>
      <c r="N45" s="14">
        <f t="shared" si="1"/>
        <v>0</v>
      </c>
      <c r="O45" s="13">
        <v>34.950000000000003</v>
      </c>
    </row>
    <row r="46" spans="1:15" ht="28.5" customHeight="1" thickBot="1" x14ac:dyDescent="0.25">
      <c r="A46" s="8" t="s">
        <v>101</v>
      </c>
      <c r="B46" s="9" t="s">
        <v>10</v>
      </c>
      <c r="C46" s="9" t="s">
        <v>68</v>
      </c>
      <c r="D46" s="9" t="s">
        <v>71</v>
      </c>
      <c r="E46" s="10"/>
      <c r="F46" s="10"/>
      <c r="G46" s="10"/>
      <c r="H46" s="10"/>
      <c r="I46" s="10"/>
      <c r="J46" s="11"/>
      <c r="K46" s="11"/>
      <c r="L46" s="12">
        <f t="shared" si="7"/>
        <v>0</v>
      </c>
      <c r="M46" s="13">
        <v>21.5</v>
      </c>
      <c r="N46" s="14">
        <f t="shared" si="1"/>
        <v>0</v>
      </c>
      <c r="O46" s="15">
        <v>42.95</v>
      </c>
    </row>
    <row r="47" spans="1:15" ht="25.5" customHeight="1" x14ac:dyDescent="0.25">
      <c r="A47" s="81" t="s">
        <v>36</v>
      </c>
      <c r="B47" s="35"/>
      <c r="C47" s="35"/>
      <c r="D47" s="35"/>
      <c r="E47" s="97" t="s">
        <v>164</v>
      </c>
      <c r="F47" s="98" t="s">
        <v>165</v>
      </c>
      <c r="G47" s="98" t="s">
        <v>166</v>
      </c>
      <c r="H47" s="98" t="s">
        <v>167</v>
      </c>
      <c r="I47" s="97" t="s">
        <v>168</v>
      </c>
      <c r="J47" s="99" t="s">
        <v>26</v>
      </c>
      <c r="K47" s="99" t="s">
        <v>27</v>
      </c>
      <c r="L47" s="36"/>
      <c r="M47" s="35"/>
      <c r="N47" s="37"/>
      <c r="O47" s="82"/>
    </row>
    <row r="48" spans="1:15" ht="26.45" customHeight="1" x14ac:dyDescent="0.2">
      <c r="A48" s="8" t="s">
        <v>76</v>
      </c>
      <c r="B48" s="9" t="s">
        <v>47</v>
      </c>
      <c r="C48" s="9" t="s">
        <v>68</v>
      </c>
      <c r="D48" s="9" t="s">
        <v>23</v>
      </c>
      <c r="E48" s="9"/>
      <c r="F48" s="10"/>
      <c r="G48" s="10"/>
      <c r="H48" s="10"/>
      <c r="I48" s="10"/>
      <c r="J48" s="10"/>
      <c r="K48" s="11"/>
      <c r="L48" s="12">
        <f t="shared" ref="L48:L57" si="8">SUM(E48:K48)</f>
        <v>0</v>
      </c>
      <c r="M48" s="13">
        <v>17.5</v>
      </c>
      <c r="N48" s="14">
        <f t="shared" si="1"/>
        <v>0</v>
      </c>
      <c r="O48" s="13">
        <v>34.950000000000003</v>
      </c>
    </row>
    <row r="49" spans="1:15" ht="26.45" customHeight="1" x14ac:dyDescent="0.2">
      <c r="A49" s="8" t="s">
        <v>130</v>
      </c>
      <c r="B49" s="9" t="s">
        <v>47</v>
      </c>
      <c r="C49" s="40" t="s">
        <v>68</v>
      </c>
      <c r="D49" s="40" t="s">
        <v>36</v>
      </c>
      <c r="E49" s="9"/>
      <c r="F49" s="10"/>
      <c r="G49" s="10"/>
      <c r="H49" s="10"/>
      <c r="I49" s="10"/>
      <c r="J49" s="10"/>
      <c r="K49" s="11"/>
      <c r="L49" s="12">
        <f t="shared" si="8"/>
        <v>0</v>
      </c>
      <c r="M49" s="13">
        <v>17.5</v>
      </c>
      <c r="N49" s="14">
        <f t="shared" si="1"/>
        <v>0</v>
      </c>
      <c r="O49" s="13">
        <v>34.950000000000003</v>
      </c>
    </row>
    <row r="50" spans="1:15" ht="26.45" customHeight="1" x14ac:dyDescent="0.2">
      <c r="A50" s="8" t="s">
        <v>74</v>
      </c>
      <c r="B50" s="9" t="s">
        <v>10</v>
      </c>
      <c r="C50" s="40" t="s">
        <v>68</v>
      </c>
      <c r="D50" s="9" t="s">
        <v>36</v>
      </c>
      <c r="E50" s="10"/>
      <c r="F50" s="10"/>
      <c r="G50" s="10"/>
      <c r="H50" s="10"/>
      <c r="I50" s="10"/>
      <c r="J50" s="11"/>
      <c r="K50" s="11"/>
      <c r="L50" s="12">
        <f t="shared" si="8"/>
        <v>0</v>
      </c>
      <c r="M50" s="13">
        <v>21.5</v>
      </c>
      <c r="N50" s="14">
        <f t="shared" si="1"/>
        <v>0</v>
      </c>
      <c r="O50" s="15">
        <v>42.95</v>
      </c>
    </row>
    <row r="51" spans="1:15" ht="26.45" customHeight="1" x14ac:dyDescent="0.2">
      <c r="A51" s="8" t="s">
        <v>77</v>
      </c>
      <c r="B51" s="9" t="s">
        <v>10</v>
      </c>
      <c r="C51" s="40" t="s">
        <v>68</v>
      </c>
      <c r="D51" s="9" t="s">
        <v>23</v>
      </c>
      <c r="E51" s="10"/>
      <c r="F51" s="10"/>
      <c r="G51" s="10"/>
      <c r="H51" s="10"/>
      <c r="I51" s="10"/>
      <c r="J51" s="11"/>
      <c r="K51" s="11"/>
      <c r="L51" s="12">
        <f t="shared" si="8"/>
        <v>0</v>
      </c>
      <c r="M51" s="13">
        <v>21.5</v>
      </c>
      <c r="N51" s="14">
        <f t="shared" si="1"/>
        <v>0</v>
      </c>
      <c r="O51" s="15">
        <v>42.95</v>
      </c>
    </row>
    <row r="52" spans="1:15" ht="26.45" customHeight="1" x14ac:dyDescent="0.2">
      <c r="A52" s="8" t="s">
        <v>80</v>
      </c>
      <c r="B52" s="9" t="s">
        <v>42</v>
      </c>
      <c r="C52" s="9" t="s">
        <v>152</v>
      </c>
      <c r="D52" s="9" t="s">
        <v>144</v>
      </c>
      <c r="E52" s="10"/>
      <c r="F52" s="10"/>
      <c r="G52" s="10"/>
      <c r="H52" s="10"/>
      <c r="I52" s="10"/>
      <c r="J52" s="11"/>
      <c r="K52" s="11"/>
      <c r="L52" s="12">
        <f t="shared" si="8"/>
        <v>0</v>
      </c>
      <c r="M52" s="13">
        <f>75/2</f>
        <v>37.5</v>
      </c>
      <c r="N52" s="14">
        <f t="shared" si="1"/>
        <v>0</v>
      </c>
      <c r="O52" s="15">
        <v>74.95</v>
      </c>
    </row>
    <row r="53" spans="1:15" ht="26.45" customHeight="1" x14ac:dyDescent="0.2">
      <c r="A53" s="8" t="s">
        <v>79</v>
      </c>
      <c r="B53" s="22" t="s">
        <v>30</v>
      </c>
      <c r="C53" s="9" t="s">
        <v>68</v>
      </c>
      <c r="D53" s="9" t="s">
        <v>23</v>
      </c>
      <c r="E53" s="11"/>
      <c r="F53" s="11"/>
      <c r="G53" s="10"/>
      <c r="H53" s="10"/>
      <c r="I53" s="10"/>
      <c r="J53" s="10"/>
      <c r="K53" s="10"/>
      <c r="L53" s="12">
        <f t="shared" si="8"/>
        <v>0</v>
      </c>
      <c r="M53" s="13">
        <v>17.5</v>
      </c>
      <c r="N53" s="14">
        <f t="shared" si="1"/>
        <v>0</v>
      </c>
      <c r="O53" s="15">
        <v>34.950000000000003</v>
      </c>
    </row>
    <row r="54" spans="1:15" ht="26.45" customHeight="1" x14ac:dyDescent="0.2">
      <c r="A54" s="8" t="s">
        <v>131</v>
      </c>
      <c r="B54" s="9" t="s">
        <v>73</v>
      </c>
      <c r="C54" s="9" t="s">
        <v>31</v>
      </c>
      <c r="D54" s="9" t="s">
        <v>31</v>
      </c>
      <c r="E54" s="11"/>
      <c r="F54" s="11"/>
      <c r="G54" s="10"/>
      <c r="H54" s="10"/>
      <c r="I54" s="10"/>
      <c r="J54" s="10"/>
      <c r="K54" s="10"/>
      <c r="L54" s="12">
        <f>SUM(E54:K54)</f>
        <v>0</v>
      </c>
      <c r="M54" s="13">
        <v>17.5</v>
      </c>
      <c r="N54" s="14">
        <f t="shared" si="1"/>
        <v>0</v>
      </c>
      <c r="O54" s="15">
        <v>39.950000000000003</v>
      </c>
    </row>
    <row r="55" spans="1:15" ht="26.45" customHeight="1" x14ac:dyDescent="0.2">
      <c r="A55" s="8" t="s">
        <v>132</v>
      </c>
      <c r="B55" s="9" t="s">
        <v>43</v>
      </c>
      <c r="C55" s="9" t="s">
        <v>31</v>
      </c>
      <c r="D55" s="9" t="s">
        <v>31</v>
      </c>
      <c r="E55" s="11"/>
      <c r="F55" s="11"/>
      <c r="G55" s="10"/>
      <c r="H55" s="10"/>
      <c r="I55" s="10"/>
      <c r="J55" s="10"/>
      <c r="K55" s="10"/>
      <c r="L55" s="12">
        <f t="shared" si="8"/>
        <v>0</v>
      </c>
      <c r="M55" s="13">
        <v>25</v>
      </c>
      <c r="N55" s="14">
        <f t="shared" si="1"/>
        <v>0</v>
      </c>
      <c r="O55" s="15">
        <v>49.95</v>
      </c>
    </row>
    <row r="56" spans="1:15" ht="26.45" customHeight="1" x14ac:dyDescent="0.2">
      <c r="A56" s="8" t="s">
        <v>75</v>
      </c>
      <c r="B56" s="9" t="s">
        <v>40</v>
      </c>
      <c r="C56" s="9" t="s">
        <v>57</v>
      </c>
      <c r="D56" s="9" t="s">
        <v>39</v>
      </c>
      <c r="E56" s="11"/>
      <c r="F56" s="11"/>
      <c r="G56" s="10"/>
      <c r="H56" s="10"/>
      <c r="I56" s="10"/>
      <c r="J56" s="10"/>
      <c r="K56" s="10"/>
      <c r="L56" s="12">
        <f t="shared" si="8"/>
        <v>0</v>
      </c>
      <c r="M56" s="13">
        <v>35</v>
      </c>
      <c r="N56" s="14">
        <f t="shared" si="1"/>
        <v>0</v>
      </c>
      <c r="O56" s="15">
        <v>69.95</v>
      </c>
    </row>
    <row r="57" spans="1:15" ht="26.45" customHeight="1" x14ac:dyDescent="0.2">
      <c r="A57" s="76" t="s">
        <v>78</v>
      </c>
      <c r="B57" s="73" t="s">
        <v>66</v>
      </c>
      <c r="C57" s="73" t="s">
        <v>57</v>
      </c>
      <c r="D57" s="73" t="s">
        <v>22</v>
      </c>
      <c r="E57" s="115"/>
      <c r="F57" s="115"/>
      <c r="G57" s="116"/>
      <c r="H57" s="116"/>
      <c r="I57" s="116"/>
      <c r="J57" s="116"/>
      <c r="K57" s="116"/>
      <c r="L57" s="117">
        <f t="shared" si="8"/>
        <v>0</v>
      </c>
      <c r="M57" s="13">
        <v>22.5</v>
      </c>
      <c r="N57" s="14">
        <f t="shared" si="1"/>
        <v>0</v>
      </c>
      <c r="O57" s="66">
        <v>44.95</v>
      </c>
    </row>
    <row r="58" spans="1:15" ht="26.1" customHeight="1" x14ac:dyDescent="0.25">
      <c r="A58" s="50" t="s">
        <v>59</v>
      </c>
      <c r="B58" s="26"/>
      <c r="C58" s="26"/>
      <c r="D58" s="26"/>
      <c r="E58" s="26"/>
      <c r="F58" s="27"/>
      <c r="G58" s="27"/>
      <c r="H58" s="27"/>
      <c r="I58" s="27"/>
      <c r="J58" s="28"/>
      <c r="K58" s="28"/>
      <c r="L58" s="29"/>
      <c r="M58" s="30"/>
      <c r="N58" s="31"/>
      <c r="O58" s="83"/>
    </row>
    <row r="59" spans="1:15" ht="26.45" customHeight="1" x14ac:dyDescent="0.2">
      <c r="A59" s="8" t="s">
        <v>96</v>
      </c>
      <c r="B59" s="9" t="s">
        <v>47</v>
      </c>
      <c r="C59" s="40" t="s">
        <v>68</v>
      </c>
      <c r="D59" s="40" t="s">
        <v>59</v>
      </c>
      <c r="E59" s="9"/>
      <c r="F59" s="10"/>
      <c r="G59" s="10"/>
      <c r="H59" s="10"/>
      <c r="I59" s="10"/>
      <c r="J59" s="10"/>
      <c r="K59" s="11"/>
      <c r="L59" s="12">
        <f t="shared" ref="L59" si="9">SUM(E59:K59)</f>
        <v>0</v>
      </c>
      <c r="M59" s="13">
        <v>17.5</v>
      </c>
      <c r="N59" s="14">
        <f t="shared" si="1"/>
        <v>0</v>
      </c>
      <c r="O59" s="13">
        <v>34.950000000000003</v>
      </c>
    </row>
    <row r="60" spans="1:15" ht="26.45" customHeight="1" x14ac:dyDescent="0.2">
      <c r="A60" s="8" t="s">
        <v>97</v>
      </c>
      <c r="B60" s="9" t="s">
        <v>47</v>
      </c>
      <c r="C60" s="40" t="s">
        <v>68</v>
      </c>
      <c r="D60" s="9" t="s">
        <v>46</v>
      </c>
      <c r="E60" s="9"/>
      <c r="F60" s="10"/>
      <c r="G60" s="10"/>
      <c r="H60" s="10"/>
      <c r="I60" s="10"/>
      <c r="J60" s="10"/>
      <c r="K60" s="11"/>
      <c r="L60" s="12">
        <f t="shared" ref="L60:L71" si="10">SUM(E60:K60)</f>
        <v>0</v>
      </c>
      <c r="M60" s="13">
        <v>17.5</v>
      </c>
      <c r="N60" s="14">
        <f t="shared" si="1"/>
        <v>0</v>
      </c>
      <c r="O60" s="13">
        <v>34.950000000000003</v>
      </c>
    </row>
    <row r="61" spans="1:15" ht="28.5" customHeight="1" x14ac:dyDescent="0.2">
      <c r="A61" s="8" t="s">
        <v>112</v>
      </c>
      <c r="B61" s="9" t="s">
        <v>10</v>
      </c>
      <c r="C61" s="9" t="s">
        <v>68</v>
      </c>
      <c r="D61" s="9" t="s">
        <v>59</v>
      </c>
      <c r="E61" s="10"/>
      <c r="F61" s="10"/>
      <c r="G61" s="10"/>
      <c r="H61" s="10"/>
      <c r="I61" s="10"/>
      <c r="J61" s="11"/>
      <c r="K61" s="11"/>
      <c r="L61" s="12">
        <f t="shared" si="10"/>
        <v>0</v>
      </c>
      <c r="M61" s="13">
        <v>21.5</v>
      </c>
      <c r="N61" s="14">
        <f t="shared" si="1"/>
        <v>0</v>
      </c>
      <c r="O61" s="15">
        <v>42.95</v>
      </c>
    </row>
    <row r="62" spans="1:15" ht="28.5" customHeight="1" x14ac:dyDescent="0.2">
      <c r="A62" s="8" t="s">
        <v>81</v>
      </c>
      <c r="B62" s="9" t="s">
        <v>10</v>
      </c>
      <c r="C62" s="9" t="s">
        <v>68</v>
      </c>
      <c r="D62" s="9" t="s">
        <v>46</v>
      </c>
      <c r="E62" s="10"/>
      <c r="F62" s="10"/>
      <c r="G62" s="10"/>
      <c r="H62" s="10"/>
      <c r="I62" s="10"/>
      <c r="J62" s="11"/>
      <c r="K62" s="11"/>
      <c r="L62" s="12">
        <f t="shared" si="10"/>
        <v>0</v>
      </c>
      <c r="M62" s="13">
        <v>21.5</v>
      </c>
      <c r="N62" s="14">
        <f t="shared" si="1"/>
        <v>0</v>
      </c>
      <c r="O62" s="15">
        <v>42.95</v>
      </c>
    </row>
    <row r="63" spans="1:15" ht="26.45" customHeight="1" x14ac:dyDescent="0.2">
      <c r="A63" s="8" t="s">
        <v>82</v>
      </c>
      <c r="B63" s="9" t="s">
        <v>42</v>
      </c>
      <c r="C63" s="9" t="s">
        <v>152</v>
      </c>
      <c r="D63" s="9" t="s">
        <v>145</v>
      </c>
      <c r="E63" s="10"/>
      <c r="F63" s="10"/>
      <c r="G63" s="10"/>
      <c r="H63" s="10"/>
      <c r="I63" s="10"/>
      <c r="J63" s="11"/>
      <c r="K63" s="11"/>
      <c r="L63" s="12">
        <f t="shared" si="10"/>
        <v>0</v>
      </c>
      <c r="M63" s="13">
        <f>75/2</f>
        <v>37.5</v>
      </c>
      <c r="N63" s="14">
        <f t="shared" si="1"/>
        <v>0</v>
      </c>
      <c r="O63" s="15">
        <v>74.95</v>
      </c>
    </row>
    <row r="64" spans="1:15" ht="28.5" customHeight="1" x14ac:dyDescent="0.2">
      <c r="A64" s="8" t="s">
        <v>83</v>
      </c>
      <c r="B64" s="9" t="s">
        <v>28</v>
      </c>
      <c r="C64" s="9" t="s">
        <v>17</v>
      </c>
      <c r="D64" s="9" t="s">
        <v>53</v>
      </c>
      <c r="E64" s="11"/>
      <c r="F64" s="11"/>
      <c r="G64" s="10"/>
      <c r="H64" s="10"/>
      <c r="I64" s="10"/>
      <c r="J64" s="10"/>
      <c r="K64" s="11"/>
      <c r="L64" s="12">
        <f>SUM(E64:K64)</f>
        <v>0</v>
      </c>
      <c r="M64" s="13">
        <v>27.5</v>
      </c>
      <c r="N64" s="14">
        <f t="shared" ref="N64:N83" si="11">L64*M64</f>
        <v>0</v>
      </c>
      <c r="O64" s="15">
        <v>54.95</v>
      </c>
    </row>
    <row r="65" spans="1:15" ht="26.45" customHeight="1" x14ac:dyDescent="0.2">
      <c r="A65" s="8" t="s">
        <v>95</v>
      </c>
      <c r="B65" s="39" t="s">
        <v>32</v>
      </c>
      <c r="C65" s="39" t="s">
        <v>143</v>
      </c>
      <c r="D65" s="39" t="s">
        <v>58</v>
      </c>
      <c r="E65" s="18"/>
      <c r="F65" s="18"/>
      <c r="G65" s="19"/>
      <c r="H65" s="19"/>
      <c r="I65" s="19"/>
      <c r="J65" s="19"/>
      <c r="K65" s="19"/>
      <c r="L65" s="20">
        <f>SUM(E65:K65)</f>
        <v>0</v>
      </c>
      <c r="M65" s="21">
        <v>45</v>
      </c>
      <c r="N65" s="14">
        <f t="shared" si="11"/>
        <v>0</v>
      </c>
      <c r="O65" s="15">
        <v>89.95</v>
      </c>
    </row>
    <row r="66" spans="1:15" ht="26.45" customHeight="1" x14ac:dyDescent="0.2">
      <c r="A66" s="76" t="s">
        <v>98</v>
      </c>
      <c r="B66" s="73" t="s">
        <v>48</v>
      </c>
      <c r="C66" s="61" t="s">
        <v>17</v>
      </c>
      <c r="D66" s="61" t="s">
        <v>60</v>
      </c>
      <c r="E66" s="62"/>
      <c r="F66" s="62"/>
      <c r="G66" s="63"/>
      <c r="H66" s="63"/>
      <c r="I66" s="63"/>
      <c r="J66" s="63"/>
      <c r="K66" s="63"/>
      <c r="L66" s="64">
        <f t="shared" si="10"/>
        <v>0</v>
      </c>
      <c r="M66" s="13">
        <v>17.5</v>
      </c>
      <c r="N66" s="14">
        <f t="shared" si="11"/>
        <v>0</v>
      </c>
      <c r="O66" s="66">
        <v>39.950000000000003</v>
      </c>
    </row>
    <row r="67" spans="1:15" ht="26.45" customHeight="1" x14ac:dyDescent="0.2">
      <c r="A67" s="72" t="s">
        <v>99</v>
      </c>
      <c r="B67" s="17" t="s">
        <v>35</v>
      </c>
      <c r="C67" s="17" t="s">
        <v>17</v>
      </c>
      <c r="D67" s="17" t="s">
        <v>60</v>
      </c>
      <c r="E67" s="18"/>
      <c r="F67" s="18"/>
      <c r="G67" s="19"/>
      <c r="H67" s="19"/>
      <c r="I67" s="19"/>
      <c r="J67" s="19"/>
      <c r="K67" s="19"/>
      <c r="L67" s="20">
        <f>SUM(E67:K67)</f>
        <v>0</v>
      </c>
      <c r="M67" s="13">
        <v>22.5</v>
      </c>
      <c r="N67" s="14">
        <f t="shared" si="11"/>
        <v>0</v>
      </c>
      <c r="O67" s="15">
        <v>44.95</v>
      </c>
    </row>
    <row r="68" spans="1:15" ht="26.45" customHeight="1" x14ac:dyDescent="0.2">
      <c r="A68" s="8" t="s">
        <v>100</v>
      </c>
      <c r="B68" s="22" t="s">
        <v>30</v>
      </c>
      <c r="C68" s="9" t="s">
        <v>68</v>
      </c>
      <c r="D68" s="9" t="s">
        <v>46</v>
      </c>
      <c r="E68" s="11"/>
      <c r="F68" s="11"/>
      <c r="G68" s="10"/>
      <c r="H68" s="10"/>
      <c r="I68" s="10"/>
      <c r="J68" s="10"/>
      <c r="K68" s="10"/>
      <c r="L68" s="12">
        <f t="shared" si="10"/>
        <v>0</v>
      </c>
      <c r="M68" s="13">
        <v>17.5</v>
      </c>
      <c r="N68" s="14">
        <f t="shared" si="11"/>
        <v>0</v>
      </c>
      <c r="O68" s="14">
        <v>34.950000000000003</v>
      </c>
    </row>
    <row r="69" spans="1:15" ht="26.45" customHeight="1" x14ac:dyDescent="0.2">
      <c r="A69" s="8" t="s">
        <v>110</v>
      </c>
      <c r="B69" s="9" t="s">
        <v>40</v>
      </c>
      <c r="C69" s="9" t="s">
        <v>57</v>
      </c>
      <c r="D69" s="9" t="s">
        <v>24</v>
      </c>
      <c r="E69" s="11"/>
      <c r="F69" s="11"/>
      <c r="G69" s="10"/>
      <c r="H69" s="10"/>
      <c r="I69" s="10"/>
      <c r="J69" s="10"/>
      <c r="K69" s="10"/>
      <c r="L69" s="12">
        <f t="shared" si="10"/>
        <v>0</v>
      </c>
      <c r="M69" s="13">
        <v>35</v>
      </c>
      <c r="N69" s="14">
        <f t="shared" si="11"/>
        <v>0</v>
      </c>
      <c r="O69" s="15">
        <v>69.95</v>
      </c>
    </row>
    <row r="70" spans="1:15" ht="26.45" customHeight="1" x14ac:dyDescent="0.2">
      <c r="A70" s="8" t="s">
        <v>111</v>
      </c>
      <c r="B70" s="9" t="s">
        <v>69</v>
      </c>
      <c r="C70" s="9" t="s">
        <v>57</v>
      </c>
      <c r="D70" s="9" t="s">
        <v>24</v>
      </c>
      <c r="E70" s="11"/>
      <c r="F70" s="11"/>
      <c r="G70" s="10"/>
      <c r="H70" s="10"/>
      <c r="I70" s="10"/>
      <c r="J70" s="10"/>
      <c r="K70" s="10"/>
      <c r="L70" s="12">
        <f t="shared" si="10"/>
        <v>0</v>
      </c>
      <c r="M70" s="13">
        <v>22.5</v>
      </c>
      <c r="N70" s="14">
        <f t="shared" si="11"/>
        <v>0</v>
      </c>
      <c r="O70" s="15">
        <v>44.95</v>
      </c>
    </row>
    <row r="71" spans="1:15" ht="26.45" customHeight="1" x14ac:dyDescent="0.2">
      <c r="A71" s="8" t="s">
        <v>133</v>
      </c>
      <c r="B71" s="39" t="s">
        <v>38</v>
      </c>
      <c r="C71" s="40" t="s">
        <v>152</v>
      </c>
      <c r="D71" s="39" t="s">
        <v>44</v>
      </c>
      <c r="E71" s="18"/>
      <c r="F71" s="18"/>
      <c r="G71" s="19"/>
      <c r="H71" s="19"/>
      <c r="I71" s="19"/>
      <c r="J71" s="19"/>
      <c r="K71" s="19"/>
      <c r="L71" s="20">
        <f t="shared" si="10"/>
        <v>0</v>
      </c>
      <c r="M71" s="13">
        <v>40</v>
      </c>
      <c r="N71" s="14">
        <f t="shared" si="11"/>
        <v>0</v>
      </c>
      <c r="O71" s="15">
        <v>79.95</v>
      </c>
    </row>
    <row r="72" spans="1:15" ht="29.1" customHeight="1" x14ac:dyDescent="0.25">
      <c r="A72" s="51" t="s">
        <v>61</v>
      </c>
      <c r="B72" s="41"/>
      <c r="C72" s="41"/>
      <c r="D72" s="41"/>
      <c r="E72" s="42"/>
      <c r="F72" s="42"/>
      <c r="G72" s="42"/>
      <c r="H72" s="42"/>
      <c r="I72" s="43"/>
      <c r="J72" s="84" t="s">
        <v>50</v>
      </c>
      <c r="K72" s="85" t="s">
        <v>51</v>
      </c>
      <c r="L72" s="44"/>
      <c r="M72" s="45"/>
      <c r="N72" s="46"/>
      <c r="O72" s="47"/>
    </row>
    <row r="73" spans="1:15" ht="26.45" customHeight="1" x14ac:dyDescent="0.2">
      <c r="A73" s="8" t="s">
        <v>135</v>
      </c>
      <c r="B73" s="40" t="s">
        <v>54</v>
      </c>
      <c r="C73" s="40" t="s">
        <v>41</v>
      </c>
      <c r="D73" s="40" t="s">
        <v>34</v>
      </c>
      <c r="E73" s="11"/>
      <c r="F73" s="11"/>
      <c r="G73" s="11"/>
      <c r="H73" s="11"/>
      <c r="I73" s="11"/>
      <c r="J73" s="10"/>
      <c r="K73" s="11"/>
      <c r="L73" s="20">
        <f>SUM(E73:K73)</f>
        <v>0</v>
      </c>
      <c r="M73" s="13">
        <v>7</v>
      </c>
      <c r="N73" s="14">
        <f t="shared" si="11"/>
        <v>0</v>
      </c>
      <c r="O73" s="15">
        <v>14.95</v>
      </c>
    </row>
    <row r="74" spans="1:15" ht="26.45" customHeight="1" x14ac:dyDescent="0.2">
      <c r="A74" s="8" t="s">
        <v>136</v>
      </c>
      <c r="B74" s="40" t="s">
        <v>54</v>
      </c>
      <c r="C74" s="40" t="s">
        <v>41</v>
      </c>
      <c r="D74" s="40" t="s">
        <v>56</v>
      </c>
      <c r="E74" s="11"/>
      <c r="F74" s="11"/>
      <c r="G74" s="11"/>
      <c r="H74" s="11"/>
      <c r="I74" s="11"/>
      <c r="J74" s="10"/>
      <c r="K74" s="11"/>
      <c r="L74" s="20">
        <f>SUM(E74:K74)</f>
        <v>0</v>
      </c>
      <c r="M74" s="13">
        <v>7</v>
      </c>
      <c r="N74" s="14">
        <f t="shared" si="11"/>
        <v>0</v>
      </c>
      <c r="O74" s="15">
        <v>14.95</v>
      </c>
    </row>
    <row r="75" spans="1:15" ht="26.45" customHeight="1" x14ac:dyDescent="0.2">
      <c r="A75" s="8" t="s">
        <v>134</v>
      </c>
      <c r="B75" s="9" t="s">
        <v>52</v>
      </c>
      <c r="C75" s="9" t="s">
        <v>41</v>
      </c>
      <c r="D75" s="9" t="s">
        <v>56</v>
      </c>
      <c r="E75" s="11"/>
      <c r="F75" s="11"/>
      <c r="G75" s="11"/>
      <c r="H75" s="11"/>
      <c r="I75" s="11"/>
      <c r="J75" s="10"/>
      <c r="K75" s="10"/>
      <c r="L75" s="20">
        <f t="shared" ref="L75:L83" si="12">SUM(E75:K75)</f>
        <v>0</v>
      </c>
      <c r="M75" s="13">
        <v>12.5</v>
      </c>
      <c r="N75" s="14">
        <f t="shared" si="11"/>
        <v>0</v>
      </c>
      <c r="O75" s="14">
        <v>24.95</v>
      </c>
    </row>
    <row r="76" spans="1:15" ht="26.45" customHeight="1" x14ac:dyDescent="0.2">
      <c r="A76" s="8" t="s">
        <v>121</v>
      </c>
      <c r="B76" s="9" t="s">
        <v>70</v>
      </c>
      <c r="C76" s="9" t="s">
        <v>152</v>
      </c>
      <c r="D76" s="9" t="s">
        <v>18</v>
      </c>
      <c r="E76" s="11"/>
      <c r="F76" s="11"/>
      <c r="G76" s="11"/>
      <c r="H76" s="11"/>
      <c r="I76" s="11"/>
      <c r="J76" s="10"/>
      <c r="K76" s="10"/>
      <c r="L76" s="20">
        <f t="shared" si="12"/>
        <v>0</v>
      </c>
      <c r="M76" s="65">
        <v>15</v>
      </c>
      <c r="N76" s="14">
        <f t="shared" si="11"/>
        <v>0</v>
      </c>
      <c r="O76" s="15">
        <v>29.95</v>
      </c>
    </row>
    <row r="77" spans="1:15" s="91" customFormat="1" ht="26.45" customHeight="1" x14ac:dyDescent="0.2">
      <c r="A77" s="92" t="s">
        <v>122</v>
      </c>
      <c r="B77" s="93" t="s">
        <v>70</v>
      </c>
      <c r="C77" s="93" t="s">
        <v>152</v>
      </c>
      <c r="D77" s="93" t="s">
        <v>39</v>
      </c>
      <c r="E77" s="94"/>
      <c r="F77" s="94"/>
      <c r="G77" s="94"/>
      <c r="H77" s="94"/>
      <c r="I77" s="94"/>
      <c r="J77" s="95"/>
      <c r="K77" s="95"/>
      <c r="L77" s="88">
        <f t="shared" si="12"/>
        <v>0</v>
      </c>
      <c r="M77" s="100">
        <v>15</v>
      </c>
      <c r="N77" s="89">
        <f t="shared" si="11"/>
        <v>0</v>
      </c>
      <c r="O77" s="90">
        <v>29.95</v>
      </c>
    </row>
    <row r="78" spans="1:15" ht="26.45" customHeight="1" x14ac:dyDescent="0.2">
      <c r="A78" s="8" t="s">
        <v>123</v>
      </c>
      <c r="B78" s="9" t="s">
        <v>70</v>
      </c>
      <c r="C78" s="9" t="s">
        <v>152</v>
      </c>
      <c r="D78" s="9" t="s">
        <v>24</v>
      </c>
      <c r="E78" s="11"/>
      <c r="F78" s="11"/>
      <c r="G78" s="11"/>
      <c r="H78" s="11"/>
      <c r="I78" s="11"/>
      <c r="J78" s="10"/>
      <c r="K78" s="10"/>
      <c r="L78" s="20">
        <f t="shared" si="12"/>
        <v>0</v>
      </c>
      <c r="M78" s="65">
        <v>15</v>
      </c>
      <c r="N78" s="14">
        <f t="shared" si="11"/>
        <v>0</v>
      </c>
      <c r="O78" s="15">
        <v>29.95</v>
      </c>
    </row>
    <row r="79" spans="1:15" ht="26.45" customHeight="1" x14ac:dyDescent="0.2">
      <c r="A79" s="8" t="s">
        <v>124</v>
      </c>
      <c r="B79" s="9" t="s">
        <v>25</v>
      </c>
      <c r="C79" s="9" t="s">
        <v>17</v>
      </c>
      <c r="D79" s="9" t="s">
        <v>19</v>
      </c>
      <c r="E79" s="11"/>
      <c r="F79" s="11"/>
      <c r="G79" s="11"/>
      <c r="H79" s="11"/>
      <c r="I79" s="11"/>
      <c r="J79" s="10"/>
      <c r="K79" s="10"/>
      <c r="L79" s="20">
        <f t="shared" si="12"/>
        <v>0</v>
      </c>
      <c r="M79" s="13">
        <v>12.5</v>
      </c>
      <c r="N79" s="14">
        <f t="shared" si="11"/>
        <v>0</v>
      </c>
      <c r="O79" s="14">
        <v>24.95</v>
      </c>
    </row>
    <row r="80" spans="1:15" ht="26.45" customHeight="1" x14ac:dyDescent="0.2">
      <c r="A80" s="8" t="s">
        <v>125</v>
      </c>
      <c r="B80" s="9" t="s">
        <v>25</v>
      </c>
      <c r="C80" s="9" t="s">
        <v>17</v>
      </c>
      <c r="D80" s="9" t="s">
        <v>21</v>
      </c>
      <c r="E80" s="11"/>
      <c r="F80" s="11"/>
      <c r="G80" s="11"/>
      <c r="H80" s="11"/>
      <c r="I80" s="11"/>
      <c r="J80" s="10"/>
      <c r="K80" s="10"/>
      <c r="L80" s="20">
        <f t="shared" si="12"/>
        <v>0</v>
      </c>
      <c r="M80" s="13">
        <v>12.5</v>
      </c>
      <c r="N80" s="14">
        <f t="shared" si="11"/>
        <v>0</v>
      </c>
      <c r="O80" s="14">
        <v>24.95</v>
      </c>
    </row>
    <row r="81" spans="1:15" ht="26.45" customHeight="1" x14ac:dyDescent="0.2">
      <c r="A81" s="8" t="s">
        <v>137</v>
      </c>
      <c r="B81" s="9" t="s">
        <v>25</v>
      </c>
      <c r="C81" s="9" t="s">
        <v>146</v>
      </c>
      <c r="D81" s="9" t="s">
        <v>18</v>
      </c>
      <c r="E81" s="11"/>
      <c r="F81" s="11"/>
      <c r="G81" s="11"/>
      <c r="H81" s="11"/>
      <c r="I81" s="11"/>
      <c r="J81" s="10"/>
      <c r="K81" s="10"/>
      <c r="L81" s="20">
        <f t="shared" si="12"/>
        <v>0</v>
      </c>
      <c r="M81" s="65">
        <v>15</v>
      </c>
      <c r="N81" s="14">
        <f t="shared" si="11"/>
        <v>0</v>
      </c>
      <c r="O81" s="15">
        <v>29.95</v>
      </c>
    </row>
    <row r="82" spans="1:15" ht="26.45" customHeight="1" x14ac:dyDescent="0.2">
      <c r="A82" s="8" t="s">
        <v>138</v>
      </c>
      <c r="B82" s="9" t="s">
        <v>25</v>
      </c>
      <c r="C82" s="9" t="s">
        <v>146</v>
      </c>
      <c r="D82" s="9" t="s">
        <v>39</v>
      </c>
      <c r="E82" s="11"/>
      <c r="F82" s="11"/>
      <c r="G82" s="11"/>
      <c r="H82" s="11"/>
      <c r="I82" s="11"/>
      <c r="J82" s="10"/>
      <c r="K82" s="10"/>
      <c r="L82" s="20">
        <f t="shared" si="12"/>
        <v>0</v>
      </c>
      <c r="M82" s="65">
        <v>15</v>
      </c>
      <c r="N82" s="14">
        <f t="shared" si="11"/>
        <v>0</v>
      </c>
      <c r="O82" s="15">
        <v>29.95</v>
      </c>
    </row>
    <row r="83" spans="1:15" ht="26.45" customHeight="1" x14ac:dyDescent="0.2">
      <c r="A83" s="8" t="s">
        <v>139</v>
      </c>
      <c r="B83" s="9" t="s">
        <v>25</v>
      </c>
      <c r="C83" s="9" t="s">
        <v>146</v>
      </c>
      <c r="D83" s="9" t="s">
        <v>24</v>
      </c>
      <c r="E83" s="11"/>
      <c r="F83" s="11"/>
      <c r="G83" s="11"/>
      <c r="H83" s="11"/>
      <c r="I83" s="11"/>
      <c r="J83" s="10"/>
      <c r="K83" s="10"/>
      <c r="L83" s="20">
        <f t="shared" si="12"/>
        <v>0</v>
      </c>
      <c r="M83" s="65">
        <v>15</v>
      </c>
      <c r="N83" s="14">
        <f t="shared" si="11"/>
        <v>0</v>
      </c>
      <c r="O83" s="15">
        <v>29.95</v>
      </c>
    </row>
    <row r="84" spans="1:15" ht="31.35" customHeight="1" x14ac:dyDescent="0.2">
      <c r="A84" s="17"/>
      <c r="B84" s="23"/>
      <c r="C84" s="23"/>
      <c r="D84" s="17"/>
      <c r="E84" s="24"/>
      <c r="F84" s="101" t="s">
        <v>11</v>
      </c>
      <c r="G84" s="102"/>
      <c r="H84" s="102"/>
      <c r="I84" s="102"/>
      <c r="J84" s="102"/>
      <c r="K84" s="7"/>
      <c r="L84" s="20">
        <f>SUM(L12:L83)</f>
        <v>0</v>
      </c>
      <c r="M84" s="21"/>
      <c r="N84" s="15">
        <f>SUM(N12:N83)</f>
        <v>0</v>
      </c>
      <c r="O84" s="17"/>
    </row>
    <row r="85" spans="1:15" ht="28.7" customHeight="1" x14ac:dyDescent="0.2">
      <c r="A85" s="17"/>
      <c r="B85" s="23"/>
      <c r="C85" s="23"/>
      <c r="D85" s="17"/>
      <c r="E85" s="24"/>
      <c r="F85" s="101" t="s">
        <v>12</v>
      </c>
      <c r="G85" s="102"/>
      <c r="H85" s="102"/>
      <c r="I85" s="102"/>
      <c r="J85" s="102"/>
      <c r="K85" s="7"/>
      <c r="L85" s="20"/>
      <c r="M85" s="21"/>
      <c r="N85" s="15"/>
      <c r="O85" s="17"/>
    </row>
    <row r="86" spans="1:15" ht="31.35" customHeight="1" x14ac:dyDescent="0.2">
      <c r="A86" s="17"/>
      <c r="B86" s="25"/>
      <c r="C86" s="25"/>
      <c r="D86" s="17"/>
      <c r="E86" s="24"/>
      <c r="F86" s="101" t="s">
        <v>13</v>
      </c>
      <c r="G86" s="102"/>
      <c r="H86" s="102"/>
      <c r="I86" s="102"/>
      <c r="J86" s="102"/>
      <c r="K86" s="7"/>
      <c r="L86" s="20"/>
      <c r="M86" s="21"/>
      <c r="N86" s="15">
        <f>SUM(N84:N85)</f>
        <v>0</v>
      </c>
      <c r="O86" s="17"/>
    </row>
    <row r="87" spans="1:15" ht="15.95" customHeight="1" x14ac:dyDescent="0.2"/>
    <row r="88" spans="1:15" x14ac:dyDescent="0.2">
      <c r="A88" s="38"/>
    </row>
    <row r="89" spans="1:15" x14ac:dyDescent="0.2">
      <c r="A89" s="38" t="s">
        <v>153</v>
      </c>
    </row>
    <row r="90" spans="1:15" x14ac:dyDescent="0.2">
      <c r="A90" s="1" t="s">
        <v>156</v>
      </c>
    </row>
  </sheetData>
  <autoFilter ref="A10:O86" xr:uid="{9F560265-CFA5-43CD-A8A2-16E1FD78E299}"/>
  <mergeCells count="18">
    <mergeCell ref="A1:O1"/>
    <mergeCell ref="O9:O10"/>
    <mergeCell ref="E9:J9"/>
    <mergeCell ref="F84:J84"/>
    <mergeCell ref="N9:N10"/>
    <mergeCell ref="C9:C10"/>
    <mergeCell ref="L9:L10"/>
    <mergeCell ref="M9:M10"/>
    <mergeCell ref="B2:D2"/>
    <mergeCell ref="J4:N4"/>
    <mergeCell ref="K7:M7"/>
    <mergeCell ref="B4:D4"/>
    <mergeCell ref="B5:D5"/>
    <mergeCell ref="F86:J86"/>
    <mergeCell ref="A9:A10"/>
    <mergeCell ref="B9:B10"/>
    <mergeCell ref="D9:D10"/>
    <mergeCell ref="F85:J85"/>
  </mergeCells>
  <phoneticPr fontId="5" type="noConversion"/>
  <printOptions horizontalCentered="1" verticalCentered="1"/>
  <pageMargins left="3.937007874015748E-2" right="3.937007874015748E-2" top="0.19685039370078741" bottom="0.23622047244094491" header="0.31496062992125984" footer="0.31496062992125984"/>
  <pageSetup paperSize="9" scale="52" fitToHeight="2" orientation="portrait" r:id="rId1"/>
  <rowBreaks count="1" manualBreakCount="1">
    <brk id="4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9C7B-99CF-4E93-832A-91CF61A80F76}">
  <dimension ref="A1"/>
  <sheetViews>
    <sheetView workbookViewId="0"/>
  </sheetViews>
  <sheetFormatPr defaultColWidth="8.875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AB39-315F-4CED-9418-1401318BB19A}">
  <dimension ref="A1"/>
  <sheetViews>
    <sheetView workbookViewId="0"/>
  </sheetViews>
  <sheetFormatPr defaultColWidth="8.875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AW26 </vt:lpstr>
      <vt:lpstr>Sheet1</vt:lpstr>
      <vt:lpstr>Sheet2</vt:lpstr>
      <vt:lpstr>'AW26 '!Print_Area</vt:lpstr>
      <vt:lpstr>'AW26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Tiny Twig</dc:creator>
  <cp:keywords/>
  <dc:description/>
  <cp:lastModifiedBy>Susan Cavanagh</cp:lastModifiedBy>
  <cp:revision/>
  <cp:lastPrinted>2025-07-26T17:30:58Z</cp:lastPrinted>
  <dcterms:created xsi:type="dcterms:W3CDTF">2023-07-16T15:49:28Z</dcterms:created>
  <dcterms:modified xsi:type="dcterms:W3CDTF">2026-03-12T15:43:19Z</dcterms:modified>
  <cp:category/>
  <cp:contentStatus/>
</cp:coreProperties>
</file>